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1"/>
  </bookViews>
  <sheets>
    <sheet name="Mål" sheetId="1" r:id="rId1"/>
    <sheet name="Mælk" sheetId="2" r:id="rId2"/>
    <sheet name="Foderplan" sheetId="3" r:id="rId3"/>
    <sheet name="Ark4" sheetId="4" r:id="rId4"/>
    <sheet name="Ark5" sheetId="5" r:id="rId5"/>
    <sheet name="Ark6" sheetId="6" r:id="rId6"/>
    <sheet name="Ark7" sheetId="7" r:id="rId7"/>
  </sheets>
  <definedNames/>
  <calcPr fullCalcOnLoad="1"/>
</workbook>
</file>

<file path=xl/sharedStrings.xml><?xml version="1.0" encoding="utf-8"?>
<sst xmlns="http://schemas.openxmlformats.org/spreadsheetml/2006/main" count="406" uniqueCount="230">
  <si>
    <t>Mælke erstatning 130 g pr liter vand</t>
  </si>
  <si>
    <t>0,13 g pr ml</t>
  </si>
  <si>
    <t>Vand</t>
  </si>
  <si>
    <t>Gram pulver</t>
  </si>
  <si>
    <t>Mililiter</t>
  </si>
  <si>
    <t>Bjørnsholms Ramî Shaaban</t>
  </si>
  <si>
    <t>Tid</t>
  </si>
  <si>
    <t>Dato</t>
  </si>
  <si>
    <t>9.6.08</t>
  </si>
  <si>
    <t>7.30</t>
  </si>
  <si>
    <t>Pat (min)</t>
  </si>
  <si>
    <t>Udmalket (ml)</t>
  </si>
  <si>
    <t>Erstatning (ml)</t>
  </si>
  <si>
    <t>hver 2.time</t>
  </si>
  <si>
    <t>Bemærkninger</t>
  </si>
  <si>
    <t>Medina holdes i forben, men sparker stadig efter ham</t>
  </si>
  <si>
    <t>23.45</t>
  </si>
  <si>
    <t>startet på sutteflaske</t>
  </si>
  <si>
    <t>10.6</t>
  </si>
  <si>
    <t>01.15</t>
  </si>
  <si>
    <t>03.15</t>
  </si>
  <si>
    <t>svær at malke ud</t>
  </si>
  <si>
    <t>07.15</t>
  </si>
  <si>
    <t>10.00</t>
  </si>
  <si>
    <t>12.00</t>
  </si>
  <si>
    <t>Medina stadig træt. Ikke øm. Sparker når hun skal malkes.</t>
  </si>
  <si>
    <t>vil ikke fanges på folden. Får smertestillende for sm i knæene</t>
  </si>
  <si>
    <t>14.00</t>
  </si>
  <si>
    <t>16.00</t>
  </si>
  <si>
    <t>18.00</t>
  </si>
  <si>
    <t>20.00</t>
  </si>
  <si>
    <t>22.00</t>
  </si>
  <si>
    <t>24.00</t>
  </si>
  <si>
    <t>11.6</t>
  </si>
  <si>
    <t>07.00</t>
  </si>
  <si>
    <t>03.30</t>
  </si>
  <si>
    <t>malkningen gik rigtig godt</t>
  </si>
  <si>
    <t>Medina har bremse på</t>
  </si>
  <si>
    <t>dyrlæge. Medina ok Skal iflg. dyrlæge ikke ha smertestillende??Rami ok. Penicilin, microlax.</t>
  </si>
  <si>
    <t>dyrlæge. bremse på under die. Hjælper ikke meget, kan stadig sparke. Smertestillende nu plus til 3 dg</t>
  </si>
  <si>
    <t>Rami lidt ude på folden i snor om halsen. Alle hestene hilser pænt.</t>
  </si>
  <si>
    <t>holdes i mulen - ikke bremse</t>
  </si>
  <si>
    <t>meget svært at malke, løber ikke rigtig til eller er det teknikken;-) smertestillende til Medina</t>
  </si>
  <si>
    <t>får for lidt at drikke. Signe hjælper mig med at holde Rami. Bremse på igen.</t>
  </si>
  <si>
    <t>købt hoppemælkserstatning Equilac mrk.Dodson &amp; Horrell. Brogården. Henriette og Anne Mette</t>
  </si>
  <si>
    <t>Natasha og Laila (mor) hjalp med malkning og sutteflaske</t>
  </si>
  <si>
    <t>12.6</t>
  </si>
  <si>
    <t>01.45</t>
  </si>
  <si>
    <t>04.30</t>
  </si>
  <si>
    <t>cecilie stod op og gav flaske og malkede</t>
  </si>
  <si>
    <t>Per gav flaske. Rami længe om at drikke</t>
  </si>
  <si>
    <t>8.00</t>
  </si>
  <si>
    <t>09.45</t>
  </si>
  <si>
    <t>11.00</t>
  </si>
  <si>
    <t>malkede Medina i folden mens Rami stod lidt væk og ventede. Fulgte glad med tilbage til stalden</t>
  </si>
  <si>
    <t>Rami ude i gårdspladsen og haven. Fik flaske i solen og løb rundt</t>
  </si>
  <si>
    <t>13.00</t>
  </si>
  <si>
    <t>15.00</t>
  </si>
  <si>
    <t>17.00</t>
  </si>
  <si>
    <t>19.00</t>
  </si>
  <si>
    <t>21.00</t>
  </si>
  <si>
    <t>23.00</t>
  </si>
  <si>
    <t>01.00</t>
  </si>
  <si>
    <t>04.00</t>
  </si>
  <si>
    <t>I alt</t>
  </si>
  <si>
    <t>anb. min</t>
  </si>
  <si>
    <t>var med ude i folden og sætte hegn på så de store kunne komme ud på foldene foran huset. Løb og legede;-)</t>
  </si>
  <si>
    <t>fin malkning!</t>
  </si>
  <si>
    <t>har leget 1 time udenfor med Cathrine, Viktoria og Dina</t>
  </si>
  <si>
    <t>Per. Rami lynhurtig til at drikke den halve liter.</t>
  </si>
  <si>
    <t>20.30</t>
  </si>
  <si>
    <t>13.6</t>
  </si>
  <si>
    <t>Tema om det moderløse føl</t>
  </si>
  <si>
    <t>Af dyrlæge Birthe Mortensen</t>
  </si>
  <si>
    <t>Hvad er et moderløst føl?</t>
  </si>
  <si>
    <t>Indimellem hænder det desværre, at hoppen dør fra føllet på grund af fødselskomplikationer. I andre - mere sjældne - tilfælde vil hoppen ikke kendes ved sit nyfødte føl.</t>
  </si>
  <si>
    <t>Begge situationer betegner det moderløse føl.</t>
  </si>
  <si>
    <t>Hvordan håndterer jeg situationen rent praktisk?</t>
  </si>
  <si>
    <t>Hvis hoppen dør i fødsel, eller ikke vil acceptere føllet, er det vigtigt at sørge for råmælksforsyning til føllet.</t>
  </si>
  <si>
    <t>Prøv at tømme hoppens yver for den første mælk, også kaldet råmælken. Det er meget vigtigt for føllet at få råmælk så hurtigt som muligt, da føl fødes helt uden antistoffer. Råmælken indeholder store mængder antistoffer, som føllet har brug for i den "nye verden". Samtidig er føllets tarmkanal  i de første timer åben for passage af de store antistofmolekyler. Det passer fint med, at den første råmælk har et meget højt antistofindhold. Koncentrationen falder gradvist i de første 1-2 dage, samtidig med at føllets tarmkanal lukkes for passage af store molekyler.</t>
  </si>
  <si>
    <t>Hvis der ingen råmælk er, må du forsøge at skaffe nedfrossen råmælk fra andre hoppeejere, stutterier eller hestehospitaler. Den bedste løsning for føllets opvækst vil være at finde en amme for føllet, dvs. en hoppe, der lige har mistet sit eget føl. Alternativet er at opfostre føllet med mælkeerstatning.</t>
  </si>
  <si>
    <t>Hvordan finder jeg en ammehoppe?</t>
  </si>
  <si>
    <t>En ammehoppe vil give føllet en naturlig opvækst, hvor det bliver præget af andre heste.</t>
  </si>
  <si>
    <t>Du skal henvende dig til din dyrlæge og/eller et af hestehospitalerne. Disse får ofte henvendelser fra personer, som står med enten et moderløst føl eller en mulig ammehoppe, og kan således formidle kontakten mellem de to grupper.</t>
  </si>
  <si>
    <t>Der er stor forskel på hoppers villighed til at acceptere et fremmed føl. Hvis man stadig har hoppens egen efterbyrd fra fødslen, kan den lægges over det nye føl, så føllet får den rigtige lugt. På samme måde kan skindet fra hoppens eget døde føl bruges. Det er bedst at sætte hoppe og føl i en for hoppen ny boks, eller placere det nye føl i hoppens egens boks, mens hoppen er fjernet.</t>
  </si>
  <si>
    <t>Nogle hopper har så stærkt et moderinstinkt, at de uden videre accepterer et fremmed føl. Andre hopper må beroliges medicinsk, og atter andre accepterer under ingen omstændigheder et fremmed føl.</t>
  </si>
  <si>
    <t>Hvis der ikke findes ammehopper ...</t>
  </si>
  <si>
    <t>Hvis det ikke er muligt at skaffe en amme, kan man fodre føllet med mælkeerstatning.</t>
  </si>
  <si>
    <t>Der findes rigtige hoppemælkserstatninger, og disse må absolut anbefales.</t>
  </si>
  <si>
    <t>Ret henvendelse til din dyrlæge eller et af hestehospitalerne. Her har man som regel nødhjælpspakninger af hoppemælkserstatning, eller kan henvise til en forhandler.</t>
  </si>
  <si>
    <t xml:space="preserve">Hvordan fremstiller jeg mælkeerstatningen? </t>
  </si>
  <si>
    <t>Følg brugsanvisningen for fremstilling af mælkeerstatningen.</t>
  </si>
  <si>
    <t>Det er meget vigtigt med en streng hygiejne.</t>
  </si>
  <si>
    <t>Brug altid rene redskaber og beholdere, helst fremstillet af rustfrit stål.</t>
  </si>
  <si>
    <t>Kog eller skold redskaberne før brug, og gør dem altid rene igen straks efter.</t>
  </si>
  <si>
    <t>Brug en vægt til afvejning af mælkepulveret.</t>
  </si>
  <si>
    <t>Opløs pulveret i 50-60° varmt vand og pisk grundigt til det er helt opløst.</t>
  </si>
  <si>
    <t>Afkøl blandingen til 40° og foder straks derefter.</t>
  </si>
  <si>
    <t>Mælkeerstatning skal udfodres ved 37°, og det passer, hvis man hælder 40° varm blanding op i en skål.</t>
  </si>
  <si>
    <t>Hvordan skal føllet drikke?</t>
  </si>
  <si>
    <t>Start med en sutteflaske. Hullet i sutten skal være ret stort. Klip det forsigtigt med en saks til det giver en tyk mælkestråle, som fra et hoppeyver. Efter 4-5 dage kan du forsøge at give mælkeblandingen af en skål eller spand. - Det letter arbejdet, hvis føllet kan drikke almindeligt.</t>
  </si>
  <si>
    <t>Fremstil kun den mængde mælkeerstatning, som er beregnet til den aktuelle fodring. Hvis mælkeopløsningen henstår, vil der nemlig let komme bakterievækst i den, og føllet vil udvikle diarré.</t>
  </si>
  <si>
    <t>Hvor meget mælk producerer hopper?</t>
  </si>
  <si>
    <t>En hoppes yver kan kun rumme ca. 2 liter mælk. Føllet patter ofte - i starten 3-4 gange i timen - og i få minutter ad gangen. Det drikker kun små mængder mælk, - ca. 250 gram pr. gang.</t>
  </si>
  <si>
    <t>Hoppens mælkeydelse topper ca. 10 uger efter foling, og aftager herefter gradvist, således at der 24 uger efter foling kun produceres en lille mængde.</t>
  </si>
  <si>
    <t>Nedenstående tabel 1 viser forskellige hoppetypers ydelse omkring 10 uger efter foling.</t>
  </si>
  <si>
    <t>                                              </t>
  </si>
  <si>
    <t> Daglig mælkeproduktion i litre</t>
  </si>
  <si>
    <r>
      <t> </t>
    </r>
    <r>
      <rPr>
        <sz val="7"/>
        <color indexed="63"/>
        <rFont val="Verdana"/>
        <family val="2"/>
      </rPr>
      <t>Hoppetype</t>
    </r>
  </si>
  <si>
    <t> Lille</t>
  </si>
  <si>
    <t> Middel</t>
  </si>
  <si>
    <t> Stor</t>
  </si>
  <si>
    <r>
      <t> </t>
    </r>
    <r>
      <rPr>
        <sz val="7"/>
        <color indexed="63"/>
        <rFont val="Verdana"/>
        <family val="2"/>
      </rPr>
      <t>Svær race</t>
    </r>
  </si>
  <si>
    <t> 12</t>
  </si>
  <si>
    <t> 18</t>
  </si>
  <si>
    <t> 23</t>
  </si>
  <si>
    <r>
      <t> </t>
    </r>
    <r>
      <rPr>
        <sz val="7"/>
        <color indexed="63"/>
        <rFont val="Verdana"/>
        <family val="2"/>
      </rPr>
      <t>Sportshesterace</t>
    </r>
  </si>
  <si>
    <t> 9</t>
  </si>
  <si>
    <t> 15</t>
  </si>
  <si>
    <t> 21</t>
  </si>
  <si>
    <r>
      <t> </t>
    </r>
    <r>
      <rPr>
        <sz val="7"/>
        <color indexed="63"/>
        <rFont val="Verdana"/>
        <family val="2"/>
      </rPr>
      <t>Pony (Shetlands)</t>
    </r>
  </si>
  <si>
    <t> 7</t>
  </si>
  <si>
    <t> 11</t>
  </si>
  <si>
    <r>
      <t>Tabel 1.</t>
    </r>
    <r>
      <rPr>
        <sz val="7"/>
        <color indexed="63"/>
        <rFont val="Verdana"/>
        <family val="2"/>
      </rPr>
      <t xml:space="preserve"> Hoppers mælkeydelse ca. 10 uger efter foling.</t>
    </r>
  </si>
  <si>
    <t>Hvor meget mælkeerstatning skal føllet have?</t>
  </si>
  <si>
    <t>Man skal efterligne de naturlige forhold for føl, som patter hos moderen.</t>
  </si>
  <si>
    <t>Tarmens fordøjelsesenzymer er ikke så veludviklede lige efter fødslen, og hvis føllet i starten får for meget mælk ad gangen, er der stor risiko for diarré.</t>
  </si>
  <si>
    <t>I starten gives føllet efter drikkelyst hver anden time, og efter et par uger vil 2-3 liter 6 gange i døgnet være nok. (Mængden gælder for føl af store racer).</t>
  </si>
  <si>
    <t>Tabel 2 angiver mere udspecificeret, hvordan et føl af sportshesteafstamning skal fodres.</t>
  </si>
  <si>
    <t> Tid</t>
  </si>
  <si>
    <t> Dag</t>
  </si>
  <si>
    <t> Nat</t>
  </si>
  <si>
    <t>                            </t>
  </si>
  <si>
    <t> Mængde</t>
  </si>
  <si>
    <t> Timer mellem</t>
  </si>
  <si>
    <t xml:space="preserve"> hver fodring     </t>
  </si>
  <si>
    <t> hver fodring</t>
  </si>
  <si>
    <t> 1. dag</t>
  </si>
  <si>
    <t> 2. dag</t>
  </si>
  <si>
    <t> 3.-4. dag</t>
  </si>
  <si>
    <t> 5. dag</t>
  </si>
  <si>
    <t> 6. dag</t>
  </si>
  <si>
    <t> 200 ml</t>
  </si>
  <si>
    <t> 250 ml</t>
  </si>
  <si>
    <t> 0,5 liter</t>
  </si>
  <si>
    <t> 0,75 liter</t>
  </si>
  <si>
    <t> 1,0 liter</t>
  </si>
  <si>
    <t> 2</t>
  </si>
  <si>
    <t> 3</t>
  </si>
  <si>
    <t> 7. dag</t>
  </si>
  <si>
    <t> 2. uge</t>
  </si>
  <si>
    <t> 3. uge</t>
  </si>
  <si>
    <t> 4. uge</t>
  </si>
  <si>
    <t> 5. uge</t>
  </si>
  <si>
    <t> 1,5 liter</t>
  </si>
  <si>
    <t> 2,0 liter</t>
  </si>
  <si>
    <t> 2-2,5 liter</t>
  </si>
  <si>
    <t> 4</t>
  </si>
  <si>
    <t> 6</t>
  </si>
  <si>
    <t> 8</t>
  </si>
  <si>
    <r>
      <t>Tabel 2.</t>
    </r>
    <r>
      <rPr>
        <sz val="7"/>
        <color indexed="63"/>
        <rFont val="Verdana"/>
        <family val="2"/>
      </rPr>
      <t xml:space="preserve"> Fodring af føl med mælkeerstatning. Efter 5. uge fortsættes med den angivne mælkemængde, der skal justeres efter føllets huld. Fravænningstidspunktet afhænger af føllets optagelse af andet foder.</t>
    </r>
  </si>
  <si>
    <t>Skal jeg give andet end mælk, og hvornår skal føllet fravænnes?</t>
  </si>
  <si>
    <t>Når føllet er en uge gammelt tilbydes det et godt tilskudsfoder og hø. Start med små mængder for at gøre føllet interesseret. Ca. ½ time efter mælkefodringerne tilbydes føllet rent drikkevand.</t>
  </si>
  <si>
    <t>Tilskudsfoder til føl skal indeholde 130-140 gram fordøjeligt råprotein pr. FE (foderenhed). Mængden øges hver måned med 0,4-0,5 kg pr. dag.</t>
  </si>
  <si>
    <t>Når føllet æder 1,2 kg tilskudsfoder pr. 100 kg. legemsvægt, kan det vænnes fra mælken.</t>
  </si>
  <si>
    <t>Normalt vil et føl fordoble sin vægt i løbet af de første 5-6 uger. Ved fravænning vil det have opnået 35% af sin udvoksede vægt.</t>
  </si>
  <si>
    <t>Nogle føl har anlæg for meget hurtig vækst. Det kan være nødvendigt at nedtrappe foderstyrken for sådanne føl, idet en meget hurtig vækst kan fremme udvikling af ledmus, også kaldet osteochondrose.</t>
  </si>
  <si>
    <t>Generelt skal man derfor fodre efter føllets huld og være forsigtig med at fodre efter ædelyst.</t>
  </si>
  <si>
    <t>gået tur med Per. Rami og Per ude hos de øvrige heste</t>
  </si>
  <si>
    <t>glad lille Rami hopper rundt på staldgangen efter fodringen. Gæster:Helena(Medinas tidl. ejer) og veninde</t>
  </si>
  <si>
    <t>06.00</t>
  </si>
  <si>
    <t>07.30</t>
  </si>
  <si>
    <t>08.30</t>
  </si>
  <si>
    <t>09.30</t>
  </si>
  <si>
    <t>10.30</t>
  </si>
  <si>
    <t>på folden. Vil ikke ind igen. Løber ud til flokken. Går 1 time derude med menneskestøtte.</t>
  </si>
  <si>
    <t>03.00</t>
  </si>
  <si>
    <t>06.15</t>
  </si>
  <si>
    <t>8.30</t>
  </si>
  <si>
    <t xml:space="preserve"> </t>
  </si>
  <si>
    <t>14.6</t>
  </si>
  <si>
    <t>19.30</t>
  </si>
  <si>
    <t>tynd mave</t>
  </si>
  <si>
    <t>vandtynd aff</t>
  </si>
  <si>
    <t>drak kun 500. har det skidt. Diarre.</t>
  </si>
  <si>
    <t>har det bedre - appetit igen</t>
  </si>
  <si>
    <t>15.6</t>
  </si>
  <si>
    <t>21.45</t>
  </si>
  <si>
    <t>1.døgn</t>
  </si>
  <si>
    <t>2.døgn</t>
  </si>
  <si>
    <t>3.døgn</t>
  </si>
  <si>
    <t>4.døgn</t>
  </si>
  <si>
    <t>5.døgn</t>
  </si>
  <si>
    <t>6.døgn</t>
  </si>
  <si>
    <t>7.døgn</t>
  </si>
  <si>
    <t>06.30</t>
  </si>
  <si>
    <t>16.6</t>
  </si>
  <si>
    <t>hver 3. time dag og hver 4.time nat</t>
  </si>
  <si>
    <t>stadig hver 2.time dag og hver 3.time nat</t>
  </si>
  <si>
    <t>heldigvis lidt appetit igen</t>
  </si>
  <si>
    <t>vil ikke drikke ret længe</t>
  </si>
  <si>
    <t>ude at lege på folden med os og blandt de andre heste</t>
  </si>
  <si>
    <t>Sissel babysitter. Rami inde i boksen hele dagen</t>
  </si>
  <si>
    <t>Sissel</t>
  </si>
  <si>
    <t>03.45</t>
  </si>
  <si>
    <t>i dag skal Rami lære at drikke af en spand, Rami mener ikke han skal ikke lære det</t>
  </si>
  <si>
    <t>9.30</t>
  </si>
  <si>
    <t>sutteflaske</t>
  </si>
  <si>
    <t>ude på folden. Vil ikke kontakte de andre heste. I dag skal der leges med strømhegnet(uden strøm)</t>
  </si>
  <si>
    <t>14.20</t>
  </si>
  <si>
    <t>17.6</t>
  </si>
  <si>
    <t>8.dg</t>
  </si>
  <si>
    <t>cecilie og johanna</t>
  </si>
  <si>
    <t>04.45</t>
  </si>
  <si>
    <t>prøver at lade Rami gå med Paulowa i dobbeltboks, men han kan ikke lide at vi går</t>
  </si>
  <si>
    <t>Zoolac</t>
  </si>
  <si>
    <t>Per, jeg sover;-)      Paulowa står i boksen ved siden af. Aisha overfor. Medina sover ude</t>
  </si>
  <si>
    <t>Per         Rami har fået 10 mg zoolac kl.17.30</t>
  </si>
  <si>
    <t>11.30</t>
  </si>
  <si>
    <t>lille tur ude i folden</t>
  </si>
  <si>
    <t>18.6</t>
  </si>
  <si>
    <t>9.dg</t>
  </si>
  <si>
    <t>cecilie og johanna   Ramis aff. Lugter og ligner hønselort</t>
  </si>
  <si>
    <t>17.40</t>
  </si>
  <si>
    <t>drikker til han er mæt</t>
  </si>
  <si>
    <t>hjælpes lige i gang men suger sig så fast…og får lov at die lige så længe han vil….længe</t>
  </si>
  <si>
    <t>hjælpes i gang …og får lov at die lige så længe han vil….</t>
  </si>
  <si>
    <t xml:space="preserve">Signe hjælper med at introducere den ny "mor" </t>
  </si>
  <si>
    <t>drikker efter mange forsøg hos lånt ammehoppe kaldet "Lamme"</t>
  </si>
  <si>
    <t>Katrin hjælper med hoppe og føl</t>
  </si>
</sst>
</file>

<file path=xl/styles.xml><?xml version="1.0" encoding="utf-8"?>
<styleSheet xmlns="http://schemas.openxmlformats.org/spreadsheetml/2006/main">
  <numFmts count="1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j&quot;"/>
    <numFmt numFmtId="165" formatCode="&quot;Sand&quot;;&quot;Sand&quot;;&quot;Falsk&quot;"/>
    <numFmt numFmtId="166" formatCode="&quot;Til&quot;;&quot;Til&quot;;&quot;Fra&quot;"/>
    <numFmt numFmtId="167" formatCode="[$€-2]\ #.##000_);[Red]\([$€-2]\ #.##000\)"/>
  </numFmts>
  <fonts count="9">
    <font>
      <sz val="10"/>
      <name val="Arial"/>
      <family val="0"/>
    </font>
    <font>
      <sz val="8"/>
      <name val="Arial"/>
      <family val="0"/>
    </font>
    <font>
      <sz val="7"/>
      <color indexed="63"/>
      <name val="Verdana"/>
      <family val="2"/>
    </font>
    <font>
      <b/>
      <sz val="13"/>
      <color indexed="21"/>
      <name val="Georgia"/>
      <family val="1"/>
    </font>
    <font>
      <b/>
      <sz val="10"/>
      <color indexed="21"/>
      <name val="Georgia"/>
      <family val="1"/>
    </font>
    <font>
      <sz val="10"/>
      <name val="Verdana"/>
      <family val="2"/>
    </font>
    <font>
      <b/>
      <sz val="7"/>
      <color indexed="63"/>
      <name val="Verdan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2"/>
        <bgColor indexed="64"/>
      </patternFill>
    </fill>
  </fills>
  <borders count="7">
    <border>
      <left/>
      <right/>
      <top/>
      <bottom/>
      <diagonal/>
    </border>
    <border>
      <left style="thin">
        <color indexed="21"/>
      </left>
      <right style="thin">
        <color indexed="21"/>
      </right>
      <top style="thin">
        <color indexed="21"/>
      </top>
      <bottom style="thin">
        <color indexed="21"/>
      </bottom>
    </border>
    <border>
      <left style="thin">
        <color indexed="21"/>
      </left>
      <right style="thin">
        <color indexed="21"/>
      </right>
      <top style="thin">
        <color indexed="21"/>
      </top>
      <bottom>
        <color indexed="63"/>
      </bottom>
    </border>
    <border>
      <left style="thin">
        <color indexed="21"/>
      </left>
      <right style="thin">
        <color indexed="21"/>
      </right>
      <top>
        <color indexed="63"/>
      </top>
      <bottom style="thin">
        <color indexed="21"/>
      </bottom>
    </border>
    <border>
      <left style="thin">
        <color indexed="21"/>
      </left>
      <right style="thin">
        <color indexed="21"/>
      </right>
      <top>
        <color indexed="63"/>
      </top>
      <bottom>
        <color indexed="63"/>
      </bottom>
    </border>
    <border>
      <left>
        <color indexed="63"/>
      </left>
      <right>
        <color indexed="63"/>
      </right>
      <top>
        <color indexed="63"/>
      </top>
      <bottom style="thin">
        <color indexed="21"/>
      </bottom>
    </border>
    <border>
      <left>
        <color indexed="63"/>
      </left>
      <right>
        <color indexed="63"/>
      </right>
      <top style="thin">
        <color indexed="21"/>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7">
    <xf numFmtId="0" fontId="0" fillId="0" borderId="0" xfId="0" applyAlignment="1">
      <alignment/>
    </xf>
    <xf numFmtId="0" fontId="0" fillId="0" borderId="0" xfId="0" applyAlignment="1">
      <alignment horizontal="right"/>
    </xf>
    <xf numFmtId="17" fontId="0" fillId="0" borderId="0" xfId="0" applyNumberFormat="1" applyAlignment="1">
      <alignment/>
    </xf>
    <xf numFmtId="0" fontId="0" fillId="2" borderId="0" xfId="0" applyFill="1" applyAlignment="1">
      <alignment/>
    </xf>
    <xf numFmtId="0" fontId="0" fillId="0" borderId="1" xfId="0" applyBorder="1" applyAlignment="1">
      <alignment horizontal="left" vertical="top"/>
    </xf>
    <xf numFmtId="0" fontId="5" fillId="0" borderId="1" xfId="0" applyFont="1" applyBorder="1" applyAlignment="1">
      <alignment horizontal="left" vertical="top"/>
    </xf>
    <xf numFmtId="0" fontId="6" fillId="0" borderId="1" xfId="0" applyFont="1" applyBorder="1" applyAlignment="1">
      <alignment horizontal="left" vertical="top"/>
    </xf>
    <xf numFmtId="0" fontId="2" fillId="0" borderId="1" xfId="0" applyFont="1" applyBorder="1" applyAlignment="1">
      <alignment horizontal="left"/>
    </xf>
    <xf numFmtId="0" fontId="6" fillId="0" borderId="1" xfId="0" applyFont="1" applyBorder="1" applyAlignment="1">
      <alignment horizontal="left"/>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3" fillId="0" borderId="0" xfId="0" applyFont="1" applyAlignment="1">
      <alignment horizontal="left" vertical="top" wrapText="1"/>
    </xf>
    <xf numFmtId="0" fontId="0" fillId="0" borderId="0" xfId="0" applyAlignment="1">
      <alignment horizontal="left" vertical="top" wrapText="1"/>
    </xf>
    <xf numFmtId="0" fontId="7" fillId="0" borderId="0" xfId="19"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indent="1"/>
    </xf>
    <xf numFmtId="0" fontId="2" fillId="0" borderId="0" xfId="0" applyFont="1" applyAlignment="1">
      <alignment horizontal="left" vertical="top" wrapText="1" indent="1"/>
    </xf>
    <xf numFmtId="0" fontId="6" fillId="0" borderId="0" xfId="0" applyFont="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netdyredoktor.dk/sw3300.as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5"/>
  <sheetViews>
    <sheetView workbookViewId="0" topLeftCell="A1">
      <selection activeCell="C18" sqref="C18"/>
    </sheetView>
  </sheetViews>
  <sheetFormatPr defaultColWidth="9.140625" defaultRowHeight="12.75"/>
  <cols>
    <col min="1" max="1" width="30.7109375" style="0" customWidth="1"/>
    <col min="2" max="3" width="11.421875" style="0" customWidth="1"/>
  </cols>
  <sheetData>
    <row r="1" ht="12.75">
      <c r="A1" t="s">
        <v>5</v>
      </c>
    </row>
    <row r="2" spans="1:3" ht="12.75">
      <c r="A2" t="s">
        <v>0</v>
      </c>
      <c r="B2" t="s">
        <v>1</v>
      </c>
      <c r="C2">
        <f>130/1000</f>
        <v>0.13</v>
      </c>
    </row>
    <row r="3" spans="1:3" ht="12.75">
      <c r="A3" s="1"/>
      <c r="B3" s="1" t="s">
        <v>2</v>
      </c>
      <c r="C3" s="1" t="s">
        <v>3</v>
      </c>
    </row>
    <row r="4" spans="1:3" ht="12.75">
      <c r="A4" s="1" t="s">
        <v>4</v>
      </c>
      <c r="B4" s="1">
        <v>200</v>
      </c>
      <c r="C4" s="1">
        <f>C2*B4</f>
        <v>26</v>
      </c>
    </row>
    <row r="5" spans="1:3" ht="12.75">
      <c r="A5" s="1" t="s">
        <v>4</v>
      </c>
      <c r="B5" s="1">
        <v>250</v>
      </c>
      <c r="C5" s="1">
        <f>B5*C2</f>
        <v>32.5</v>
      </c>
    </row>
    <row r="6" spans="1:3" ht="12.75">
      <c r="A6" s="1" t="s">
        <v>4</v>
      </c>
      <c r="B6" s="1">
        <v>300</v>
      </c>
      <c r="C6" s="1">
        <f>C2*B6</f>
        <v>39</v>
      </c>
    </row>
    <row r="7" spans="1:3" ht="12.75">
      <c r="A7" s="1" t="s">
        <v>4</v>
      </c>
      <c r="B7" s="1">
        <v>330</v>
      </c>
      <c r="C7" s="1">
        <f>C2*B7</f>
        <v>42.9</v>
      </c>
    </row>
    <row r="8" spans="1:3" ht="12.75">
      <c r="A8" s="1" t="s">
        <v>4</v>
      </c>
      <c r="B8" s="1">
        <v>350</v>
      </c>
      <c r="C8" s="1">
        <f>C2*B8</f>
        <v>45.5</v>
      </c>
    </row>
    <row r="9" spans="1:3" ht="12.75">
      <c r="A9" s="1" t="s">
        <v>4</v>
      </c>
      <c r="B9" s="1">
        <v>400</v>
      </c>
      <c r="C9" s="1">
        <f>C2*B9</f>
        <v>52</v>
      </c>
    </row>
    <row r="10" spans="1:3" ht="12.75">
      <c r="A10" s="1" t="s">
        <v>4</v>
      </c>
      <c r="B10" s="1">
        <v>450</v>
      </c>
      <c r="C10" s="1">
        <f>C2*B10</f>
        <v>58.5</v>
      </c>
    </row>
    <row r="11" spans="1:3" ht="12.75">
      <c r="A11" s="1" t="s">
        <v>4</v>
      </c>
      <c r="B11" s="1">
        <v>500</v>
      </c>
      <c r="C11" s="1">
        <f>C2*B11</f>
        <v>65</v>
      </c>
    </row>
    <row r="12" spans="1:3" ht="12.75">
      <c r="A12" s="1" t="s">
        <v>4</v>
      </c>
      <c r="B12" s="1">
        <v>550</v>
      </c>
      <c r="C12" s="1">
        <f>C2*B12</f>
        <v>71.5</v>
      </c>
    </row>
    <row r="13" spans="2:3" ht="12.75">
      <c r="B13" s="1">
        <v>750</v>
      </c>
      <c r="C13">
        <v>97.5</v>
      </c>
    </row>
    <row r="14" spans="2:3" ht="12.75">
      <c r="B14" s="1">
        <v>1400</v>
      </c>
      <c r="C14">
        <v>182</v>
      </c>
    </row>
    <row r="15" spans="1:3" ht="12.75">
      <c r="A15" s="1">
        <f>10000/130</f>
        <v>76.92307692307692</v>
      </c>
      <c r="B15" s="1">
        <v>1500</v>
      </c>
      <c r="C15">
        <v>195</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H117"/>
  <sheetViews>
    <sheetView tabSelected="1" workbookViewId="0" topLeftCell="D90">
      <selection activeCell="H109" sqref="H109"/>
    </sheetView>
  </sheetViews>
  <sheetFormatPr defaultColWidth="9.140625" defaultRowHeight="12.75"/>
  <cols>
    <col min="2" max="2" width="10.8515625" style="0" customWidth="1"/>
    <col min="3" max="3" width="15.57421875" style="0" customWidth="1"/>
    <col min="4" max="4" width="12.8515625" style="0" customWidth="1"/>
    <col min="5" max="7" width="10.57421875" style="0" customWidth="1"/>
    <col min="8" max="8" width="89.8515625" style="0" customWidth="1"/>
  </cols>
  <sheetData>
    <row r="1" spans="1:8" s="3" customFormat="1" ht="12.75">
      <c r="A1" s="3" t="s">
        <v>7</v>
      </c>
      <c r="B1" s="3" t="s">
        <v>6</v>
      </c>
      <c r="C1" s="3" t="s">
        <v>11</v>
      </c>
      <c r="D1" s="3" t="s">
        <v>12</v>
      </c>
      <c r="E1" s="3" t="s">
        <v>10</v>
      </c>
      <c r="F1" s="3" t="s">
        <v>64</v>
      </c>
      <c r="G1" s="3" t="s">
        <v>65</v>
      </c>
      <c r="H1" s="3" t="s">
        <v>14</v>
      </c>
    </row>
    <row r="2" spans="1:8" ht="12.75">
      <c r="A2" t="s">
        <v>8</v>
      </c>
      <c r="B2" t="s">
        <v>9</v>
      </c>
      <c r="E2">
        <v>15</v>
      </c>
      <c r="H2" t="s">
        <v>38</v>
      </c>
    </row>
    <row r="3" spans="2:8" ht="12.75">
      <c r="B3" s="2" t="s">
        <v>13</v>
      </c>
      <c r="E3" s="2" t="s">
        <v>57</v>
      </c>
      <c r="F3" s="2"/>
      <c r="G3" s="2"/>
      <c r="H3" t="s">
        <v>15</v>
      </c>
    </row>
    <row r="4" spans="2:8" ht="12.75">
      <c r="B4" t="s">
        <v>16</v>
      </c>
      <c r="C4">
        <v>180</v>
      </c>
      <c r="H4" t="s">
        <v>17</v>
      </c>
    </row>
    <row r="5" spans="1:7" ht="12.75">
      <c r="A5" t="s">
        <v>18</v>
      </c>
      <c r="B5" t="s">
        <v>19</v>
      </c>
      <c r="C5">
        <v>180</v>
      </c>
      <c r="G5">
        <v>200</v>
      </c>
    </row>
    <row r="6" spans="1:8" ht="12.75">
      <c r="A6" t="s">
        <v>188</v>
      </c>
      <c r="B6" t="s">
        <v>20</v>
      </c>
      <c r="C6">
        <v>160</v>
      </c>
      <c r="H6" t="s">
        <v>21</v>
      </c>
    </row>
    <row r="7" spans="2:3" ht="12.75">
      <c r="B7" t="s">
        <v>22</v>
      </c>
      <c r="C7">
        <v>200</v>
      </c>
    </row>
    <row r="8" spans="2:8" ht="12.75">
      <c r="B8" t="s">
        <v>23</v>
      </c>
      <c r="C8">
        <v>250</v>
      </c>
      <c r="E8">
        <v>15</v>
      </c>
      <c r="H8" t="s">
        <v>39</v>
      </c>
    </row>
    <row r="9" spans="2:8" ht="12.75">
      <c r="B9" t="s">
        <v>24</v>
      </c>
      <c r="C9">
        <v>100</v>
      </c>
      <c r="H9" t="s">
        <v>25</v>
      </c>
    </row>
    <row r="10" spans="2:8" ht="12.75">
      <c r="B10" t="s">
        <v>27</v>
      </c>
      <c r="C10">
        <v>150</v>
      </c>
      <c r="E10">
        <v>5</v>
      </c>
      <c r="H10" t="s">
        <v>26</v>
      </c>
    </row>
    <row r="11" spans="2:5" ht="12.75">
      <c r="B11" t="s">
        <v>28</v>
      </c>
      <c r="E11">
        <v>15</v>
      </c>
    </row>
    <row r="12" spans="2:8" ht="12.75">
      <c r="B12" t="s">
        <v>29</v>
      </c>
      <c r="C12">
        <v>50</v>
      </c>
      <c r="E12">
        <v>10</v>
      </c>
      <c r="H12" t="s">
        <v>37</v>
      </c>
    </row>
    <row r="13" spans="2:8" ht="12.75">
      <c r="B13" t="s">
        <v>30</v>
      </c>
      <c r="E13">
        <v>15</v>
      </c>
      <c r="H13" t="s">
        <v>41</v>
      </c>
    </row>
    <row r="14" spans="2:5" ht="12.75">
      <c r="B14" t="s">
        <v>31</v>
      </c>
      <c r="E14">
        <v>10</v>
      </c>
    </row>
    <row r="15" spans="2:6" ht="12.75">
      <c r="B15" t="s">
        <v>32</v>
      </c>
      <c r="C15">
        <v>50</v>
      </c>
      <c r="E15">
        <v>5</v>
      </c>
      <c r="F15">
        <f>SUM(C4:C5:C6:C7:C8:C9:C10:C11:C12:C13:C14:C15:E2:E3:E8:E10:E11:E12:E13:E14:E15)</f>
        <v>1410</v>
      </c>
    </row>
    <row r="16" spans="1:8" s="3" customFormat="1" ht="12.75">
      <c r="A16" s="3" t="s">
        <v>7</v>
      </c>
      <c r="B16" s="3" t="s">
        <v>6</v>
      </c>
      <c r="C16" s="3" t="s">
        <v>11</v>
      </c>
      <c r="D16" s="3" t="s">
        <v>12</v>
      </c>
      <c r="E16" s="3" t="s">
        <v>10</v>
      </c>
      <c r="F16" s="3" t="s">
        <v>64</v>
      </c>
      <c r="G16" s="3" t="s">
        <v>65</v>
      </c>
      <c r="H16" s="3" t="s">
        <v>14</v>
      </c>
    </row>
    <row r="17" spans="1:3" ht="12.75">
      <c r="A17" t="s">
        <v>33</v>
      </c>
      <c r="B17" t="s">
        <v>35</v>
      </c>
      <c r="C17">
        <v>190</v>
      </c>
    </row>
    <row r="18" spans="1:7" ht="12.75">
      <c r="A18" t="s">
        <v>189</v>
      </c>
      <c r="B18" t="s">
        <v>34</v>
      </c>
      <c r="C18">
        <v>200</v>
      </c>
      <c r="G18">
        <v>250</v>
      </c>
    </row>
    <row r="19" spans="2:8" ht="12.75">
      <c r="B19" t="s">
        <v>23</v>
      </c>
      <c r="C19">
        <v>170</v>
      </c>
      <c r="H19" t="s">
        <v>42</v>
      </c>
    </row>
    <row r="20" spans="2:8" ht="12.75">
      <c r="B20" t="s">
        <v>24</v>
      </c>
      <c r="C20">
        <v>70</v>
      </c>
      <c r="H20" t="s">
        <v>40</v>
      </c>
    </row>
    <row r="21" spans="2:8" ht="12.75">
      <c r="B21" t="s">
        <v>27</v>
      </c>
      <c r="C21">
        <v>50</v>
      </c>
      <c r="E21">
        <v>15</v>
      </c>
      <c r="H21" t="s">
        <v>43</v>
      </c>
    </row>
    <row r="22" spans="2:8" ht="12.75">
      <c r="B22" t="s">
        <v>28</v>
      </c>
      <c r="D22">
        <v>300</v>
      </c>
      <c r="H22" t="s">
        <v>44</v>
      </c>
    </row>
    <row r="23" spans="2:8" ht="12.75">
      <c r="B23" t="s">
        <v>29</v>
      </c>
      <c r="C23">
        <v>40</v>
      </c>
      <c r="D23">
        <v>300</v>
      </c>
      <c r="E23">
        <v>3</v>
      </c>
      <c r="H23" t="s">
        <v>169</v>
      </c>
    </row>
    <row r="24" spans="2:8" ht="12.75">
      <c r="B24" t="s">
        <v>30</v>
      </c>
      <c r="C24">
        <v>125</v>
      </c>
      <c r="D24">
        <v>300</v>
      </c>
      <c r="H24" t="s">
        <v>45</v>
      </c>
    </row>
    <row r="25" spans="2:8" ht="12.75">
      <c r="B25" t="s">
        <v>31</v>
      </c>
      <c r="C25">
        <v>220</v>
      </c>
      <c r="D25">
        <v>300</v>
      </c>
      <c r="F25">
        <f>SUM(C17:C18:C19:C20:C21:C22:C23:C24:C22:D25:D23:D24:D21:E25:E23)</f>
        <v>2283</v>
      </c>
      <c r="H25" t="s">
        <v>36</v>
      </c>
    </row>
    <row r="26" spans="1:8" s="3" customFormat="1" ht="12.75">
      <c r="A26" s="3" t="s">
        <v>7</v>
      </c>
      <c r="B26" s="3" t="s">
        <v>6</v>
      </c>
      <c r="C26" s="3" t="s">
        <v>11</v>
      </c>
      <c r="D26" s="3" t="s">
        <v>12</v>
      </c>
      <c r="E26" s="3" t="s">
        <v>10</v>
      </c>
      <c r="F26" s="3" t="s">
        <v>64</v>
      </c>
      <c r="G26" s="3" t="s">
        <v>65</v>
      </c>
      <c r="H26" s="3" t="s">
        <v>14</v>
      </c>
    </row>
    <row r="27" spans="1:4" ht="12.75">
      <c r="A27" t="s">
        <v>46</v>
      </c>
      <c r="B27" t="s">
        <v>47</v>
      </c>
      <c r="C27">
        <v>250</v>
      </c>
      <c r="D27">
        <v>250</v>
      </c>
    </row>
    <row r="28" spans="1:8" ht="12.75">
      <c r="A28" t="s">
        <v>190</v>
      </c>
      <c r="B28" t="s">
        <v>48</v>
      </c>
      <c r="C28">
        <v>80</v>
      </c>
      <c r="D28">
        <v>330</v>
      </c>
      <c r="H28" t="s">
        <v>49</v>
      </c>
    </row>
    <row r="29" spans="2:8" ht="12.75">
      <c r="B29" t="s">
        <v>9</v>
      </c>
      <c r="D29">
        <v>330</v>
      </c>
      <c r="H29" t="s">
        <v>50</v>
      </c>
    </row>
    <row r="30" spans="2:3" ht="12.75">
      <c r="B30" t="s">
        <v>51</v>
      </c>
      <c r="C30">
        <v>50</v>
      </c>
    </row>
    <row r="31" spans="2:8" ht="12.75">
      <c r="B31" t="s">
        <v>52</v>
      </c>
      <c r="D31">
        <v>500</v>
      </c>
      <c r="G31">
        <v>500</v>
      </c>
      <c r="H31" t="s">
        <v>55</v>
      </c>
    </row>
    <row r="32" spans="2:8" ht="12.75">
      <c r="B32" t="s">
        <v>53</v>
      </c>
      <c r="C32">
        <v>120</v>
      </c>
      <c r="H32" t="s">
        <v>54</v>
      </c>
    </row>
    <row r="33" spans="2:8" ht="12.75">
      <c r="B33" t="s">
        <v>56</v>
      </c>
      <c r="D33">
        <v>500</v>
      </c>
      <c r="H33" t="s">
        <v>66</v>
      </c>
    </row>
    <row r="34" spans="2:4" ht="12.75">
      <c r="B34" t="s">
        <v>27</v>
      </c>
      <c r="D34">
        <v>250</v>
      </c>
    </row>
    <row r="35" spans="2:8" ht="12.75">
      <c r="B35" t="s">
        <v>57</v>
      </c>
      <c r="D35">
        <v>500</v>
      </c>
      <c r="H35" t="s">
        <v>68</v>
      </c>
    </row>
    <row r="36" spans="2:8" ht="12.75">
      <c r="B36" t="s">
        <v>28</v>
      </c>
      <c r="C36">
        <v>330</v>
      </c>
      <c r="H36" t="s">
        <v>67</v>
      </c>
    </row>
    <row r="37" spans="2:4" ht="12.75">
      <c r="B37" t="s">
        <v>58</v>
      </c>
      <c r="D37">
        <v>500</v>
      </c>
    </row>
    <row r="38" spans="2:8" ht="12.75">
      <c r="B38" t="s">
        <v>59</v>
      </c>
      <c r="D38">
        <v>500</v>
      </c>
      <c r="H38" t="s">
        <v>69</v>
      </c>
    </row>
    <row r="39" spans="2:8" ht="12.75">
      <c r="B39" t="s">
        <v>70</v>
      </c>
      <c r="D39">
        <v>250</v>
      </c>
      <c r="H39" t="s">
        <v>168</v>
      </c>
    </row>
    <row r="40" spans="2:4" ht="12.75">
      <c r="B40" t="s">
        <v>60</v>
      </c>
      <c r="C40">
        <v>250</v>
      </c>
      <c r="D40">
        <v>250</v>
      </c>
    </row>
    <row r="41" spans="2:6" ht="12.75">
      <c r="B41" t="s">
        <v>61</v>
      </c>
      <c r="C41">
        <v>75</v>
      </c>
      <c r="D41">
        <v>500</v>
      </c>
      <c r="F41">
        <f>SUM(D27:D41:C27:C28:C30:C32:C36:C40:C41)</f>
        <v>5815</v>
      </c>
    </row>
    <row r="42" spans="1:8" s="3" customFormat="1" ht="12.75">
      <c r="A42" s="3" t="s">
        <v>7</v>
      </c>
      <c r="B42" s="3" t="s">
        <v>6</v>
      </c>
      <c r="C42" s="3" t="s">
        <v>11</v>
      </c>
      <c r="D42" s="3" t="s">
        <v>12</v>
      </c>
      <c r="E42" s="3" t="s">
        <v>10</v>
      </c>
      <c r="F42" s="3" t="s">
        <v>64</v>
      </c>
      <c r="G42" s="3" t="s">
        <v>65</v>
      </c>
      <c r="H42" s="3" t="s">
        <v>14</v>
      </c>
    </row>
    <row r="43" spans="1:4" ht="12.75">
      <c r="A43" t="s">
        <v>71</v>
      </c>
      <c r="B43" t="s">
        <v>62</v>
      </c>
      <c r="D43">
        <v>500</v>
      </c>
    </row>
    <row r="44" spans="1:2" ht="12.75">
      <c r="A44" t="s">
        <v>191</v>
      </c>
      <c r="B44" t="s">
        <v>63</v>
      </c>
    </row>
    <row r="45" spans="2:7" ht="12.75">
      <c r="B45" t="s">
        <v>170</v>
      </c>
      <c r="C45">
        <v>175</v>
      </c>
      <c r="D45">
        <v>500</v>
      </c>
      <c r="G45">
        <v>750</v>
      </c>
    </row>
    <row r="46" spans="2:4" ht="12.75">
      <c r="B46" t="s">
        <v>171</v>
      </c>
      <c r="D46">
        <v>500</v>
      </c>
    </row>
    <row r="47" spans="2:3" ht="12.75">
      <c r="B47" t="s">
        <v>172</v>
      </c>
      <c r="C47">
        <v>100</v>
      </c>
    </row>
    <row r="48" spans="2:4" ht="12.75">
      <c r="B48" t="s">
        <v>173</v>
      </c>
      <c r="D48">
        <v>750</v>
      </c>
    </row>
    <row r="49" spans="2:4" ht="12.75">
      <c r="B49" t="s">
        <v>174</v>
      </c>
      <c r="D49">
        <v>750</v>
      </c>
    </row>
    <row r="50" spans="2:8" ht="12.75">
      <c r="B50" t="s">
        <v>56</v>
      </c>
      <c r="D50">
        <v>750</v>
      </c>
      <c r="H50" t="s">
        <v>175</v>
      </c>
    </row>
    <row r="51" spans="2:4" ht="12.75">
      <c r="B51" t="s">
        <v>27</v>
      </c>
      <c r="D51">
        <v>750</v>
      </c>
    </row>
    <row r="52" spans="2:4" ht="12.75">
      <c r="B52" t="s">
        <v>28</v>
      </c>
      <c r="D52">
        <v>750</v>
      </c>
    </row>
    <row r="53" spans="2:4" ht="12.75">
      <c r="B53" t="s">
        <v>29</v>
      </c>
      <c r="D53">
        <v>750</v>
      </c>
    </row>
    <row r="54" spans="2:4" ht="12.75">
      <c r="B54" t="s">
        <v>30</v>
      </c>
      <c r="D54">
        <v>750</v>
      </c>
    </row>
    <row r="55" spans="2:4" ht="12.75">
      <c r="B55" t="s">
        <v>60</v>
      </c>
      <c r="D55">
        <v>750</v>
      </c>
    </row>
    <row r="56" spans="2:4" ht="12.75">
      <c r="B56" t="s">
        <v>31</v>
      </c>
      <c r="D56">
        <v>750</v>
      </c>
    </row>
    <row r="57" spans="2:6" ht="12.75">
      <c r="B57" t="s">
        <v>32</v>
      </c>
      <c r="D57">
        <v>750</v>
      </c>
      <c r="F57">
        <f>SUM(D43:D57:C45:C47)</f>
        <v>9275</v>
      </c>
    </row>
    <row r="58" spans="1:8" s="3" customFormat="1" ht="12.75">
      <c r="A58" s="3" t="s">
        <v>7</v>
      </c>
      <c r="B58" s="3" t="s">
        <v>6</v>
      </c>
      <c r="C58" s="3" t="s">
        <v>11</v>
      </c>
      <c r="D58" s="3" t="s">
        <v>12</v>
      </c>
      <c r="E58" s="3" t="s">
        <v>10</v>
      </c>
      <c r="F58" s="3" t="s">
        <v>64</v>
      </c>
      <c r="G58" s="3" t="s">
        <v>65</v>
      </c>
      <c r="H58" s="3" t="s">
        <v>14</v>
      </c>
    </row>
    <row r="59" spans="1:8" ht="12.75">
      <c r="A59" t="s">
        <v>180</v>
      </c>
      <c r="B59" t="s">
        <v>176</v>
      </c>
      <c r="D59">
        <v>750</v>
      </c>
      <c r="G59">
        <v>1000</v>
      </c>
      <c r="H59" t="s">
        <v>182</v>
      </c>
    </row>
    <row r="60" spans="1:4" ht="12.75">
      <c r="A60" t="s">
        <v>192</v>
      </c>
      <c r="B60" t="s">
        <v>177</v>
      </c>
      <c r="C60" t="s">
        <v>179</v>
      </c>
      <c r="D60">
        <v>750</v>
      </c>
    </row>
    <row r="61" spans="2:4" ht="12.75">
      <c r="B61" t="s">
        <v>178</v>
      </c>
      <c r="D61">
        <v>750</v>
      </c>
    </row>
    <row r="62" spans="2:4" ht="12.75">
      <c r="B62" t="s">
        <v>174</v>
      </c>
      <c r="D62">
        <v>750</v>
      </c>
    </row>
    <row r="63" spans="2:4" ht="12.75">
      <c r="B63" t="s">
        <v>56</v>
      </c>
      <c r="D63">
        <v>1000</v>
      </c>
    </row>
    <row r="64" spans="2:8" ht="12.75">
      <c r="B64" t="s">
        <v>27</v>
      </c>
      <c r="D64">
        <v>500</v>
      </c>
      <c r="H64" t="s">
        <v>183</v>
      </c>
    </row>
    <row r="65" spans="2:4" ht="12.75">
      <c r="B65" t="s">
        <v>57</v>
      </c>
      <c r="D65">
        <v>1000</v>
      </c>
    </row>
    <row r="66" spans="2:4" ht="12.75">
      <c r="B66" t="s">
        <v>28</v>
      </c>
      <c r="D66">
        <v>500</v>
      </c>
    </row>
    <row r="67" spans="2:4" ht="12.75">
      <c r="B67" t="s">
        <v>58</v>
      </c>
      <c r="D67">
        <v>500</v>
      </c>
    </row>
    <row r="68" spans="2:8" ht="12.75">
      <c r="B68" t="s">
        <v>181</v>
      </c>
      <c r="D68">
        <v>1000</v>
      </c>
      <c r="H68" t="s">
        <v>184</v>
      </c>
    </row>
    <row r="69" spans="2:4" ht="12.75">
      <c r="B69" t="s">
        <v>60</v>
      </c>
      <c r="D69">
        <v>0</v>
      </c>
    </row>
    <row r="70" spans="2:8" ht="12.75">
      <c r="B70" t="s">
        <v>61</v>
      </c>
      <c r="C70">
        <v>50</v>
      </c>
      <c r="D70">
        <v>750</v>
      </c>
      <c r="F70">
        <f>SUM(D59:D70)</f>
        <v>8250</v>
      </c>
      <c r="H70" t="s">
        <v>185</v>
      </c>
    </row>
    <row r="72" spans="1:8" s="3" customFormat="1" ht="12.75">
      <c r="A72" s="3" t="s">
        <v>7</v>
      </c>
      <c r="B72" s="3" t="s">
        <v>6</v>
      </c>
      <c r="C72" s="3" t="s">
        <v>11</v>
      </c>
      <c r="D72" s="3" t="s">
        <v>12</v>
      </c>
      <c r="E72" s="3" t="s">
        <v>10</v>
      </c>
      <c r="F72" s="3" t="s">
        <v>64</v>
      </c>
      <c r="G72" s="3" t="s">
        <v>65</v>
      </c>
      <c r="H72" s="3" t="s">
        <v>14</v>
      </c>
    </row>
    <row r="73" spans="1:8" ht="12.75">
      <c r="A73" t="s">
        <v>186</v>
      </c>
      <c r="B73" t="s">
        <v>62</v>
      </c>
      <c r="D73">
        <v>800</v>
      </c>
      <c r="H73" t="s">
        <v>198</v>
      </c>
    </row>
    <row r="74" spans="1:4" ht="12.75">
      <c r="A74" t="s">
        <v>193</v>
      </c>
      <c r="B74" t="s">
        <v>63</v>
      </c>
      <c r="D74">
        <v>750</v>
      </c>
    </row>
    <row r="75" spans="2:4" ht="12.75">
      <c r="B75" t="s">
        <v>170</v>
      </c>
      <c r="D75">
        <v>750</v>
      </c>
    </row>
    <row r="76" spans="2:4" ht="12.75">
      <c r="B76" t="s">
        <v>172</v>
      </c>
      <c r="D76">
        <v>750</v>
      </c>
    </row>
    <row r="77" spans="2:8" ht="12.75">
      <c r="B77" t="s">
        <v>53</v>
      </c>
      <c r="D77">
        <v>825</v>
      </c>
      <c r="H77" t="s">
        <v>202</v>
      </c>
    </row>
    <row r="78" spans="2:8" ht="12.75">
      <c r="B78" t="s">
        <v>56</v>
      </c>
      <c r="D78">
        <v>900</v>
      </c>
      <c r="H78" t="s">
        <v>203</v>
      </c>
    </row>
    <row r="79" spans="2:8" ht="12.75">
      <c r="B79" t="s">
        <v>57</v>
      </c>
      <c r="D79">
        <v>750</v>
      </c>
      <c r="H79" t="s">
        <v>203</v>
      </c>
    </row>
    <row r="80" spans="2:8" ht="12.75">
      <c r="B80" t="s">
        <v>58</v>
      </c>
      <c r="D80">
        <v>700</v>
      </c>
      <c r="H80" t="s">
        <v>203</v>
      </c>
    </row>
    <row r="81" spans="2:8" ht="12.75">
      <c r="B81" t="s">
        <v>59</v>
      </c>
      <c r="D81">
        <v>750</v>
      </c>
      <c r="H81" t="s">
        <v>201</v>
      </c>
    </row>
    <row r="82" spans="2:4" ht="12.75">
      <c r="B82" t="s">
        <v>70</v>
      </c>
      <c r="D82">
        <v>500</v>
      </c>
    </row>
    <row r="83" spans="2:8" ht="12.75">
      <c r="B83" t="s">
        <v>187</v>
      </c>
      <c r="D83">
        <v>250</v>
      </c>
      <c r="H83" t="s">
        <v>200</v>
      </c>
    </row>
    <row r="84" spans="2:8" ht="12.75">
      <c r="B84" t="s">
        <v>16</v>
      </c>
      <c r="D84">
        <v>750</v>
      </c>
      <c r="F84">
        <f>SUM(D73:D84)</f>
        <v>8475</v>
      </c>
      <c r="H84" t="s">
        <v>199</v>
      </c>
    </row>
    <row r="85" spans="1:8" s="3" customFormat="1" ht="12.75">
      <c r="A85" s="3" t="s">
        <v>7</v>
      </c>
      <c r="B85" s="3" t="s">
        <v>6</v>
      </c>
      <c r="C85" s="3" t="s">
        <v>11</v>
      </c>
      <c r="D85" s="3" t="s">
        <v>12</v>
      </c>
      <c r="E85" s="3" t="s">
        <v>10</v>
      </c>
      <c r="F85" s="3" t="s">
        <v>64</v>
      </c>
      <c r="G85" s="3" t="s">
        <v>65</v>
      </c>
      <c r="H85" s="3" t="s">
        <v>14</v>
      </c>
    </row>
    <row r="86" spans="1:8" ht="12.75">
      <c r="A86" t="s">
        <v>196</v>
      </c>
      <c r="B86" t="s">
        <v>204</v>
      </c>
      <c r="D86">
        <v>950</v>
      </c>
      <c r="G86">
        <v>1500</v>
      </c>
      <c r="H86" t="s">
        <v>197</v>
      </c>
    </row>
    <row r="87" spans="1:4" ht="12.75">
      <c r="A87" t="s">
        <v>194</v>
      </c>
      <c r="B87" t="s">
        <v>195</v>
      </c>
      <c r="C87" t="s">
        <v>179</v>
      </c>
      <c r="D87">
        <v>1000</v>
      </c>
    </row>
    <row r="88" spans="2:8" ht="12.75">
      <c r="B88" t="s">
        <v>206</v>
      </c>
      <c r="D88">
        <v>0</v>
      </c>
      <c r="H88" t="s">
        <v>205</v>
      </c>
    </row>
    <row r="89" spans="2:8" ht="12.75">
      <c r="B89" t="s">
        <v>23</v>
      </c>
      <c r="D89">
        <v>1300</v>
      </c>
      <c r="H89" t="s">
        <v>207</v>
      </c>
    </row>
    <row r="90" spans="2:8" ht="12.75">
      <c r="B90" t="s">
        <v>24</v>
      </c>
      <c r="D90">
        <v>1000</v>
      </c>
      <c r="H90" t="s">
        <v>208</v>
      </c>
    </row>
    <row r="91" spans="2:8" ht="12.75">
      <c r="B91" t="s">
        <v>209</v>
      </c>
      <c r="D91">
        <v>1000</v>
      </c>
      <c r="H91" t="s">
        <v>222</v>
      </c>
    </row>
    <row r="92" spans="2:8" ht="12.75">
      <c r="B92" t="s">
        <v>28</v>
      </c>
      <c r="D92">
        <v>1000</v>
      </c>
      <c r="H92" t="s">
        <v>212</v>
      </c>
    </row>
    <row r="93" spans="2:8" ht="12.75">
      <c r="B93" t="s">
        <v>29</v>
      </c>
      <c r="D93">
        <v>1500</v>
      </c>
      <c r="H93" t="s">
        <v>217</v>
      </c>
    </row>
    <row r="94" spans="2:8" ht="12.75">
      <c r="B94" t="s">
        <v>60</v>
      </c>
      <c r="D94">
        <v>1500</v>
      </c>
      <c r="H94" t="s">
        <v>214</v>
      </c>
    </row>
    <row r="95" spans="2:8" ht="12.75">
      <c r="B95" t="s">
        <v>32</v>
      </c>
      <c r="D95">
        <v>1300</v>
      </c>
      <c r="F95">
        <f>SUM(D86:D87:D88:D89:D90:D91:D92:D93:D94:D94:D95)</f>
        <v>10550</v>
      </c>
      <c r="H95" t="s">
        <v>216</v>
      </c>
    </row>
    <row r="96" spans="1:8" s="3" customFormat="1" ht="12.75">
      <c r="A96" s="3" t="s">
        <v>7</v>
      </c>
      <c r="B96" s="3" t="s">
        <v>6</v>
      </c>
      <c r="C96" s="3" t="s">
        <v>11</v>
      </c>
      <c r="D96" s="3" t="s">
        <v>12</v>
      </c>
      <c r="E96" s="3" t="s">
        <v>10</v>
      </c>
      <c r="F96" s="3" t="s">
        <v>64</v>
      </c>
      <c r="G96" s="3" t="s">
        <v>65</v>
      </c>
      <c r="H96" s="3" t="s">
        <v>14</v>
      </c>
    </row>
    <row r="97" spans="1:8" ht="12.75">
      <c r="A97" t="s">
        <v>210</v>
      </c>
      <c r="B97" t="s">
        <v>213</v>
      </c>
      <c r="D97">
        <v>1500</v>
      </c>
      <c r="H97" t="s">
        <v>215</v>
      </c>
    </row>
    <row r="98" spans="1:8" ht="12.75">
      <c r="A98" t="s">
        <v>211</v>
      </c>
      <c r="B98" t="s">
        <v>172</v>
      </c>
      <c r="D98">
        <v>1500</v>
      </c>
      <c r="H98" t="s">
        <v>219</v>
      </c>
    </row>
    <row r="99" spans="2:4" ht="12.75">
      <c r="B99" t="s">
        <v>218</v>
      </c>
      <c r="D99">
        <v>1000</v>
      </c>
    </row>
    <row r="100" spans="2:8" ht="12.75">
      <c r="B100" t="s">
        <v>56</v>
      </c>
      <c r="D100">
        <v>1000</v>
      </c>
      <c r="H100" t="s">
        <v>227</v>
      </c>
    </row>
    <row r="101" spans="2:8" ht="12.75">
      <c r="B101" t="s">
        <v>223</v>
      </c>
      <c r="D101">
        <v>1000</v>
      </c>
      <c r="H101" t="s">
        <v>229</v>
      </c>
    </row>
    <row r="102" spans="2:8" ht="12.75">
      <c r="B102" t="s">
        <v>59</v>
      </c>
      <c r="E102">
        <v>10</v>
      </c>
      <c r="H102" t="s">
        <v>228</v>
      </c>
    </row>
    <row r="103" spans="2:8" ht="12.75">
      <c r="B103" t="s">
        <v>60</v>
      </c>
      <c r="E103">
        <v>10</v>
      </c>
      <c r="F103">
        <f>SUM(D97:D103)</f>
        <v>6000</v>
      </c>
      <c r="H103" t="s">
        <v>224</v>
      </c>
    </row>
    <row r="104" spans="2:8" ht="12.75">
      <c r="B104" t="s">
        <v>31</v>
      </c>
      <c r="E104">
        <v>40</v>
      </c>
      <c r="H104" t="s">
        <v>225</v>
      </c>
    </row>
    <row r="105" spans="2:8" ht="12.75">
      <c r="B105" t="s">
        <v>61</v>
      </c>
      <c r="E105">
        <v>40</v>
      </c>
      <c r="H105" t="s">
        <v>226</v>
      </c>
    </row>
    <row r="106" spans="1:8" s="3" customFormat="1" ht="12.75">
      <c r="A106" s="3" t="s">
        <v>179</v>
      </c>
      <c r="B106" s="3" t="s">
        <v>6</v>
      </c>
      <c r="C106" s="3" t="s">
        <v>11</v>
      </c>
      <c r="D106" s="3" t="s">
        <v>12</v>
      </c>
      <c r="E106" s="3" t="s">
        <v>10</v>
      </c>
      <c r="F106" s="3" t="s">
        <v>64</v>
      </c>
      <c r="G106" s="3" t="s">
        <v>65</v>
      </c>
      <c r="H106" s="3" t="s">
        <v>14</v>
      </c>
    </row>
    <row r="107" spans="1:6" ht="12.75">
      <c r="A107" t="s">
        <v>220</v>
      </c>
      <c r="B107" t="s">
        <v>176</v>
      </c>
      <c r="F107" t="s">
        <v>179</v>
      </c>
    </row>
    <row r="108" spans="1:2" ht="12.75">
      <c r="A108" t="s">
        <v>221</v>
      </c>
      <c r="B108" t="s">
        <v>34</v>
      </c>
    </row>
    <row r="109" ht="12.75">
      <c r="B109" t="s">
        <v>23</v>
      </c>
    </row>
    <row r="110" spans="2:8" ht="12.75">
      <c r="B110" t="s">
        <v>56</v>
      </c>
      <c r="H110" t="s">
        <v>179</v>
      </c>
    </row>
    <row r="111" ht="12.75">
      <c r="B111" t="s">
        <v>28</v>
      </c>
    </row>
    <row r="112" ht="12.75">
      <c r="B112" t="s">
        <v>59</v>
      </c>
    </row>
    <row r="113" ht="12.75">
      <c r="B113" t="s">
        <v>31</v>
      </c>
    </row>
    <row r="114" spans="1:8" s="3" customFormat="1" ht="12.75">
      <c r="A114" s="3" t="s">
        <v>179</v>
      </c>
      <c r="B114" s="3" t="s">
        <v>6</v>
      </c>
      <c r="C114" s="3" t="s">
        <v>11</v>
      </c>
      <c r="D114" s="3" t="s">
        <v>12</v>
      </c>
      <c r="E114" s="3" t="s">
        <v>10</v>
      </c>
      <c r="F114" s="3" t="s">
        <v>64</v>
      </c>
      <c r="G114" s="3" t="s">
        <v>65</v>
      </c>
      <c r="H114" s="3" t="s">
        <v>14</v>
      </c>
    </row>
    <row r="115" ht="12.75">
      <c r="B115" t="s">
        <v>62</v>
      </c>
    </row>
    <row r="116" ht="12.75">
      <c r="B116" t="s">
        <v>63</v>
      </c>
    </row>
    <row r="117" spans="2:3" ht="12.75">
      <c r="B117" t="s">
        <v>34</v>
      </c>
      <c r="C117" t="s">
        <v>179</v>
      </c>
    </row>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G104"/>
  <sheetViews>
    <sheetView workbookViewId="0" topLeftCell="A66">
      <selection activeCell="C92" sqref="C92:G92"/>
    </sheetView>
  </sheetViews>
  <sheetFormatPr defaultColWidth="9.140625" defaultRowHeight="12.75"/>
  <cols>
    <col min="7" max="7" width="67.8515625" style="0" customWidth="1"/>
  </cols>
  <sheetData>
    <row r="1" spans="1:7" ht="16.5" customHeight="1">
      <c r="A1" s="26"/>
      <c r="B1" s="26"/>
      <c r="C1" s="16" t="s">
        <v>72</v>
      </c>
      <c r="D1" s="16"/>
      <c r="E1" s="16"/>
      <c r="F1" s="16"/>
      <c r="G1" s="16"/>
    </row>
    <row r="2" spans="1:7" ht="12.75">
      <c r="A2" s="26"/>
      <c r="B2" s="26"/>
      <c r="C2" s="17"/>
      <c r="D2" s="17"/>
      <c r="E2" s="17"/>
      <c r="F2" s="17"/>
      <c r="G2" s="17"/>
    </row>
    <row r="3" spans="1:7" ht="12.75" customHeight="1">
      <c r="A3" s="26"/>
      <c r="B3" s="26"/>
      <c r="C3" s="18" t="s">
        <v>73</v>
      </c>
      <c r="D3" s="18"/>
      <c r="E3" s="18"/>
      <c r="F3" s="18"/>
      <c r="G3" s="18"/>
    </row>
    <row r="4" spans="1:7" ht="12.75">
      <c r="A4" s="26"/>
      <c r="B4" s="26"/>
      <c r="C4" s="17"/>
      <c r="D4" s="17"/>
      <c r="E4" s="17"/>
      <c r="F4" s="17"/>
      <c r="G4" s="17"/>
    </row>
    <row r="5" spans="1:7" ht="12.75" customHeight="1">
      <c r="A5" s="26"/>
      <c r="B5" s="26"/>
      <c r="C5" s="19" t="s">
        <v>74</v>
      </c>
      <c r="D5" s="19"/>
      <c r="E5" s="19"/>
      <c r="F5" s="19"/>
      <c r="G5" s="19"/>
    </row>
    <row r="6" spans="1:7" ht="27" customHeight="1">
      <c r="A6" s="26"/>
      <c r="B6" s="26"/>
      <c r="C6" s="20" t="s">
        <v>75</v>
      </c>
      <c r="D6" s="20"/>
      <c r="E6" s="20"/>
      <c r="F6" s="20"/>
      <c r="G6" s="20"/>
    </row>
    <row r="7" spans="1:7" ht="12.75">
      <c r="A7" s="26"/>
      <c r="B7" s="26"/>
      <c r="C7" s="17"/>
      <c r="D7" s="17"/>
      <c r="E7" s="17"/>
      <c r="F7" s="17"/>
      <c r="G7" s="17"/>
    </row>
    <row r="8" spans="1:7" ht="12.75">
      <c r="A8" s="26"/>
      <c r="B8" s="26"/>
      <c r="C8" s="20" t="s">
        <v>76</v>
      </c>
      <c r="D8" s="20"/>
      <c r="E8" s="20"/>
      <c r="F8" s="20"/>
      <c r="G8" s="20"/>
    </row>
    <row r="9" spans="1:7" ht="12.75">
      <c r="A9" s="26"/>
      <c r="B9" s="26"/>
      <c r="C9" s="17"/>
      <c r="D9" s="17"/>
      <c r="E9" s="17"/>
      <c r="F9" s="17"/>
      <c r="G9" s="17"/>
    </row>
    <row r="10" spans="1:7" ht="25.5" customHeight="1">
      <c r="A10" s="26"/>
      <c r="B10" s="26"/>
      <c r="C10" s="19" t="s">
        <v>77</v>
      </c>
      <c r="D10" s="19"/>
      <c r="E10" s="19"/>
      <c r="F10" s="19"/>
      <c r="G10" s="19"/>
    </row>
    <row r="11" spans="1:7" ht="18" customHeight="1">
      <c r="A11" s="26"/>
      <c r="B11" s="26"/>
      <c r="C11" s="20" t="s">
        <v>78</v>
      </c>
      <c r="D11" s="20"/>
      <c r="E11" s="20"/>
      <c r="F11" s="20"/>
      <c r="G11" s="20"/>
    </row>
    <row r="12" spans="1:7" ht="12.75">
      <c r="A12" s="26"/>
      <c r="B12" s="26"/>
      <c r="C12" s="17"/>
      <c r="D12" s="17"/>
      <c r="E12" s="17"/>
      <c r="F12" s="17"/>
      <c r="G12" s="17"/>
    </row>
    <row r="13" spans="1:7" ht="72" customHeight="1">
      <c r="A13" s="26"/>
      <c r="B13" s="26"/>
      <c r="C13" s="20" t="s">
        <v>79</v>
      </c>
      <c r="D13" s="20"/>
      <c r="E13" s="20"/>
      <c r="F13" s="20"/>
      <c r="G13" s="20"/>
    </row>
    <row r="14" spans="1:7" ht="12.75">
      <c r="A14" s="26"/>
      <c r="B14" s="26"/>
      <c r="C14" s="17"/>
      <c r="D14" s="17"/>
      <c r="E14" s="17"/>
      <c r="F14" s="17"/>
      <c r="G14" s="17"/>
    </row>
    <row r="15" spans="1:7" ht="36" customHeight="1">
      <c r="A15" s="26"/>
      <c r="B15" s="26"/>
      <c r="C15" s="20" t="s">
        <v>80</v>
      </c>
      <c r="D15" s="20"/>
      <c r="E15" s="20"/>
      <c r="F15" s="20"/>
      <c r="G15" s="20"/>
    </row>
    <row r="16" spans="1:7" ht="12.75">
      <c r="A16" s="26"/>
      <c r="B16" s="26"/>
      <c r="C16" s="17"/>
      <c r="D16" s="17"/>
      <c r="E16" s="17"/>
      <c r="F16" s="17"/>
      <c r="G16" s="17"/>
    </row>
    <row r="17" spans="1:7" ht="12.75" customHeight="1">
      <c r="A17" s="26"/>
      <c r="B17" s="26"/>
      <c r="C17" s="19" t="s">
        <v>81</v>
      </c>
      <c r="D17" s="19"/>
      <c r="E17" s="19"/>
      <c r="F17" s="19"/>
      <c r="G17" s="19"/>
    </row>
    <row r="18" spans="1:7" ht="18" customHeight="1">
      <c r="A18" s="26"/>
      <c r="B18" s="26"/>
      <c r="C18" s="20" t="s">
        <v>82</v>
      </c>
      <c r="D18" s="20"/>
      <c r="E18" s="20"/>
      <c r="F18" s="20"/>
      <c r="G18" s="20"/>
    </row>
    <row r="19" spans="1:7" ht="12.75">
      <c r="A19" s="26"/>
      <c r="B19" s="26"/>
      <c r="C19" s="17"/>
      <c r="D19" s="17"/>
      <c r="E19" s="17"/>
      <c r="F19" s="17"/>
      <c r="G19" s="17"/>
    </row>
    <row r="20" spans="1:7" ht="27" customHeight="1">
      <c r="A20" s="26"/>
      <c r="B20" s="26"/>
      <c r="C20" s="20" t="s">
        <v>83</v>
      </c>
      <c r="D20" s="20"/>
      <c r="E20" s="20"/>
      <c r="F20" s="20"/>
      <c r="G20" s="20"/>
    </row>
    <row r="21" spans="1:7" ht="12.75">
      <c r="A21" s="26"/>
      <c r="B21" s="26"/>
      <c r="C21" s="17"/>
      <c r="D21" s="17"/>
      <c r="E21" s="17"/>
      <c r="F21" s="17"/>
      <c r="G21" s="17"/>
    </row>
    <row r="22" spans="1:7" ht="45" customHeight="1">
      <c r="A22" s="26"/>
      <c r="B22" s="26"/>
      <c r="C22" s="20" t="s">
        <v>84</v>
      </c>
      <c r="D22" s="20"/>
      <c r="E22" s="20"/>
      <c r="F22" s="20"/>
      <c r="G22" s="20"/>
    </row>
    <row r="23" spans="1:7" ht="12.75">
      <c r="A23" s="26"/>
      <c r="B23" s="26"/>
      <c r="C23" s="17"/>
      <c r="D23" s="17"/>
      <c r="E23" s="17"/>
      <c r="F23" s="17"/>
      <c r="G23" s="17"/>
    </row>
    <row r="24" spans="1:7" ht="27" customHeight="1">
      <c r="A24" s="26"/>
      <c r="B24" s="26"/>
      <c r="C24" s="20" t="s">
        <v>85</v>
      </c>
      <c r="D24" s="20"/>
      <c r="E24" s="20"/>
      <c r="F24" s="20"/>
      <c r="G24" s="20"/>
    </row>
    <row r="25" spans="1:7" ht="12.75">
      <c r="A25" s="26"/>
      <c r="B25" s="26"/>
      <c r="C25" s="17"/>
      <c r="D25" s="17"/>
      <c r="E25" s="17"/>
      <c r="F25" s="17"/>
      <c r="G25" s="17"/>
    </row>
    <row r="26" spans="1:7" ht="12.75" customHeight="1">
      <c r="A26" s="26"/>
      <c r="B26" s="26"/>
      <c r="C26" s="19" t="s">
        <v>86</v>
      </c>
      <c r="D26" s="19"/>
      <c r="E26" s="19"/>
      <c r="F26" s="19"/>
      <c r="G26" s="19"/>
    </row>
    <row r="27" spans="1:7" ht="18" customHeight="1">
      <c r="A27" s="26"/>
      <c r="B27" s="26"/>
      <c r="C27" s="20" t="s">
        <v>87</v>
      </c>
      <c r="D27" s="20"/>
      <c r="E27" s="20"/>
      <c r="F27" s="20"/>
      <c r="G27" s="20"/>
    </row>
    <row r="28" spans="1:7" ht="12.75">
      <c r="A28" s="26"/>
      <c r="B28" s="26"/>
      <c r="C28" s="17"/>
      <c r="D28" s="17"/>
      <c r="E28" s="17"/>
      <c r="F28" s="17"/>
      <c r="G28" s="17"/>
    </row>
    <row r="29" spans="1:7" ht="12.75">
      <c r="A29" s="26"/>
      <c r="B29" s="26"/>
      <c r="C29" s="20" t="s">
        <v>88</v>
      </c>
      <c r="D29" s="20"/>
      <c r="E29" s="20"/>
      <c r="F29" s="20"/>
      <c r="G29" s="20"/>
    </row>
    <row r="30" spans="1:7" ht="12.75">
      <c r="A30" s="26"/>
      <c r="B30" s="26"/>
      <c r="C30" s="17"/>
      <c r="D30" s="17"/>
      <c r="E30" s="17"/>
      <c r="F30" s="17"/>
      <c r="G30" s="17"/>
    </row>
    <row r="31" spans="1:7" ht="27" customHeight="1">
      <c r="A31" s="26"/>
      <c r="B31" s="26"/>
      <c r="C31" s="20" t="s">
        <v>89</v>
      </c>
      <c r="D31" s="20"/>
      <c r="E31" s="20"/>
      <c r="F31" s="20"/>
      <c r="G31" s="20"/>
    </row>
    <row r="32" spans="1:7" ht="12.75">
      <c r="A32" s="26"/>
      <c r="B32" s="26"/>
      <c r="C32" s="17"/>
      <c r="D32" s="17"/>
      <c r="E32" s="17"/>
      <c r="F32" s="17"/>
      <c r="G32" s="17"/>
    </row>
    <row r="33" spans="1:7" ht="25.5" customHeight="1">
      <c r="A33" s="26"/>
      <c r="B33" s="26"/>
      <c r="C33" s="19" t="s">
        <v>90</v>
      </c>
      <c r="D33" s="19"/>
      <c r="E33" s="19"/>
      <c r="F33" s="19"/>
      <c r="G33" s="19"/>
    </row>
    <row r="34" spans="1:7" ht="12.75">
      <c r="A34" s="26"/>
      <c r="B34" s="26"/>
      <c r="C34" s="21"/>
      <c r="D34" s="21"/>
      <c r="E34" s="21"/>
      <c r="F34" s="21"/>
      <c r="G34" s="21"/>
    </row>
    <row r="35" spans="1:7" ht="12.75">
      <c r="A35" s="26"/>
      <c r="B35" s="26"/>
      <c r="C35" s="22" t="s">
        <v>91</v>
      </c>
      <c r="D35" s="22"/>
      <c r="E35" s="22"/>
      <c r="F35" s="22"/>
      <c r="G35" s="22"/>
    </row>
    <row r="36" spans="1:7" ht="12.75">
      <c r="A36" s="26"/>
      <c r="B36" s="26"/>
      <c r="C36" s="22" t="s">
        <v>92</v>
      </c>
      <c r="D36" s="22"/>
      <c r="E36" s="22"/>
      <c r="F36" s="22"/>
      <c r="G36" s="22"/>
    </row>
    <row r="37" spans="1:7" ht="12.75">
      <c r="A37" s="26"/>
      <c r="B37" s="26"/>
      <c r="C37" s="22" t="s">
        <v>93</v>
      </c>
      <c r="D37" s="22"/>
      <c r="E37" s="22"/>
      <c r="F37" s="22"/>
      <c r="G37" s="22"/>
    </row>
    <row r="38" spans="1:7" ht="12.75">
      <c r="A38" s="26"/>
      <c r="B38" s="26"/>
      <c r="C38" s="22" t="s">
        <v>94</v>
      </c>
      <c r="D38" s="22"/>
      <c r="E38" s="22"/>
      <c r="F38" s="22"/>
      <c r="G38" s="22"/>
    </row>
    <row r="39" spans="1:7" ht="12.75">
      <c r="A39" s="26"/>
      <c r="B39" s="26"/>
      <c r="C39" s="22" t="s">
        <v>95</v>
      </c>
      <c r="D39" s="22"/>
      <c r="E39" s="22"/>
      <c r="F39" s="22"/>
      <c r="G39" s="22"/>
    </row>
    <row r="40" spans="1:7" ht="12.75">
      <c r="A40" s="26"/>
      <c r="B40" s="26"/>
      <c r="C40" s="22" t="s">
        <v>96</v>
      </c>
      <c r="D40" s="22"/>
      <c r="E40" s="22"/>
      <c r="F40" s="22"/>
      <c r="G40" s="22"/>
    </row>
    <row r="41" spans="1:7" ht="12.75">
      <c r="A41" s="26"/>
      <c r="B41" s="26"/>
      <c r="C41" s="22" t="s">
        <v>97</v>
      </c>
      <c r="D41" s="22"/>
      <c r="E41" s="22"/>
      <c r="F41" s="22"/>
      <c r="G41" s="22"/>
    </row>
    <row r="42" spans="1:7" ht="12.75">
      <c r="A42" s="26"/>
      <c r="B42" s="26"/>
      <c r="C42" s="17"/>
      <c r="D42" s="17"/>
      <c r="E42" s="17"/>
      <c r="F42" s="17"/>
      <c r="G42" s="17"/>
    </row>
    <row r="43" spans="1:7" ht="12.75">
      <c r="A43" s="26"/>
      <c r="B43" s="26"/>
      <c r="C43" s="17"/>
      <c r="D43" s="17"/>
      <c r="E43" s="17"/>
      <c r="F43" s="17"/>
      <c r="G43" s="17"/>
    </row>
    <row r="44" spans="1:7" ht="18" customHeight="1">
      <c r="A44" s="26"/>
      <c r="B44" s="26"/>
      <c r="C44" s="20" t="s">
        <v>98</v>
      </c>
      <c r="D44" s="20"/>
      <c r="E44" s="20"/>
      <c r="F44" s="20"/>
      <c r="G44" s="20"/>
    </row>
    <row r="45" spans="1:7" ht="12.75">
      <c r="A45" s="26"/>
      <c r="B45" s="26"/>
      <c r="C45" s="17"/>
      <c r="D45" s="17"/>
      <c r="E45" s="17"/>
      <c r="F45" s="17"/>
      <c r="G45" s="17"/>
    </row>
    <row r="46" spans="1:7" ht="12.75" customHeight="1">
      <c r="A46" s="26"/>
      <c r="B46" s="26"/>
      <c r="C46" s="19" t="s">
        <v>99</v>
      </c>
      <c r="D46" s="19"/>
      <c r="E46" s="19"/>
      <c r="F46" s="19"/>
      <c r="G46" s="19"/>
    </row>
    <row r="47" spans="1:7" ht="36" customHeight="1">
      <c r="A47" s="26"/>
      <c r="B47" s="26"/>
      <c r="C47" s="20" t="s">
        <v>100</v>
      </c>
      <c r="D47" s="20"/>
      <c r="E47" s="20"/>
      <c r="F47" s="20"/>
      <c r="G47" s="20"/>
    </row>
    <row r="48" spans="1:7" ht="12.75">
      <c r="A48" s="26"/>
      <c r="B48" s="26"/>
      <c r="C48" s="17"/>
      <c r="D48" s="17"/>
      <c r="E48" s="17"/>
      <c r="F48" s="17"/>
      <c r="G48" s="17"/>
    </row>
    <row r="49" spans="1:7" ht="27" customHeight="1">
      <c r="A49" s="26"/>
      <c r="B49" s="26"/>
      <c r="C49" s="20" t="s">
        <v>101</v>
      </c>
      <c r="D49" s="20"/>
      <c r="E49" s="20"/>
      <c r="F49" s="20"/>
      <c r="G49" s="20"/>
    </row>
    <row r="50" spans="1:7" ht="12.75">
      <c r="A50" s="26"/>
      <c r="B50" s="26"/>
      <c r="C50" s="17"/>
      <c r="D50" s="17"/>
      <c r="E50" s="17"/>
      <c r="F50" s="17"/>
      <c r="G50" s="17"/>
    </row>
    <row r="51" spans="1:7" ht="12.75" customHeight="1">
      <c r="A51" s="26"/>
      <c r="B51" s="26"/>
      <c r="C51" s="19" t="s">
        <v>102</v>
      </c>
      <c r="D51" s="19"/>
      <c r="E51" s="19"/>
      <c r="F51" s="19"/>
      <c r="G51" s="19"/>
    </row>
    <row r="52" spans="1:7" ht="27" customHeight="1">
      <c r="A52" s="26"/>
      <c r="B52" s="26"/>
      <c r="C52" s="20" t="s">
        <v>103</v>
      </c>
      <c r="D52" s="20"/>
      <c r="E52" s="20"/>
      <c r="F52" s="20"/>
      <c r="G52" s="20"/>
    </row>
    <row r="53" spans="1:7" ht="12.75">
      <c r="A53" s="26"/>
      <c r="B53" s="26"/>
      <c r="C53" s="17"/>
      <c r="D53" s="17"/>
      <c r="E53" s="17"/>
      <c r="F53" s="17"/>
      <c r="G53" s="17"/>
    </row>
    <row r="54" spans="1:7" ht="18" customHeight="1">
      <c r="A54" s="26"/>
      <c r="B54" s="26"/>
      <c r="C54" s="20" t="s">
        <v>104</v>
      </c>
      <c r="D54" s="20"/>
      <c r="E54" s="20"/>
      <c r="F54" s="20"/>
      <c r="G54" s="20"/>
    </row>
    <row r="55" spans="1:7" ht="12.75">
      <c r="A55" s="26"/>
      <c r="B55" s="26"/>
      <c r="C55" s="17"/>
      <c r="D55" s="17"/>
      <c r="E55" s="17"/>
      <c r="F55" s="17"/>
      <c r="G55" s="17"/>
    </row>
    <row r="56" spans="1:7" ht="18" customHeight="1">
      <c r="A56" s="26"/>
      <c r="B56" s="26"/>
      <c r="C56" s="20" t="s">
        <v>105</v>
      </c>
      <c r="D56" s="20"/>
      <c r="E56" s="20"/>
      <c r="F56" s="20"/>
      <c r="G56" s="20"/>
    </row>
    <row r="57" spans="1:7" ht="12.75">
      <c r="A57" s="26"/>
      <c r="B57" s="26"/>
      <c r="C57" s="20"/>
      <c r="D57" s="20"/>
      <c r="E57" s="20"/>
      <c r="F57" s="20"/>
      <c r="G57" s="20"/>
    </row>
    <row r="58" spans="1:4" ht="12.75">
      <c r="A58" s="26"/>
      <c r="B58" s="26"/>
      <c r="C58" s="5" t="s">
        <v>106</v>
      </c>
      <c r="D58" s="6" t="s">
        <v>107</v>
      </c>
    </row>
    <row r="59" spans="1:7" ht="12.75">
      <c r="A59" s="26"/>
      <c r="B59" s="26"/>
      <c r="C59" s="17"/>
      <c r="D59" s="17"/>
      <c r="E59" s="17"/>
      <c r="F59" s="17"/>
      <c r="G59" s="17"/>
    </row>
    <row r="60" spans="1:6" ht="12.75">
      <c r="A60" s="26"/>
      <c r="B60" s="26"/>
      <c r="C60" s="4" t="s">
        <v>108</v>
      </c>
      <c r="D60" s="7" t="s">
        <v>109</v>
      </c>
      <c r="E60" s="7" t="s">
        <v>110</v>
      </c>
      <c r="F60" s="7" t="s">
        <v>111</v>
      </c>
    </row>
    <row r="61" spans="1:6" ht="12.75">
      <c r="A61" s="26"/>
      <c r="B61" s="26"/>
      <c r="C61" s="4" t="s">
        <v>112</v>
      </c>
      <c r="D61" s="7" t="s">
        <v>113</v>
      </c>
      <c r="E61" s="7" t="s">
        <v>114</v>
      </c>
      <c r="F61" s="7" t="s">
        <v>115</v>
      </c>
    </row>
    <row r="62" spans="1:6" ht="12.75">
      <c r="A62" s="26"/>
      <c r="B62" s="26"/>
      <c r="C62" s="4" t="s">
        <v>116</v>
      </c>
      <c r="D62" s="7" t="s">
        <v>117</v>
      </c>
      <c r="E62" s="7" t="s">
        <v>118</v>
      </c>
      <c r="F62" s="7" t="s">
        <v>119</v>
      </c>
    </row>
    <row r="63" spans="1:6" ht="12.75">
      <c r="A63" s="26"/>
      <c r="B63" s="26"/>
      <c r="C63" s="4" t="s">
        <v>120</v>
      </c>
      <c r="D63" s="7" t="s">
        <v>121</v>
      </c>
      <c r="E63" s="7" t="s">
        <v>122</v>
      </c>
      <c r="F63" s="7" t="s">
        <v>118</v>
      </c>
    </row>
    <row r="64" spans="1:7" ht="12.75">
      <c r="A64" s="26"/>
      <c r="B64" s="26"/>
      <c r="C64" s="17"/>
      <c r="D64" s="17"/>
      <c r="E64" s="17"/>
      <c r="F64" s="17"/>
      <c r="G64" s="17"/>
    </row>
    <row r="65" spans="1:7" ht="12.75">
      <c r="A65" s="26"/>
      <c r="B65" s="26"/>
      <c r="C65" s="23" t="s">
        <v>123</v>
      </c>
      <c r="D65" s="23"/>
      <c r="E65" s="23"/>
      <c r="F65" s="23"/>
      <c r="G65" s="23"/>
    </row>
    <row r="66" spans="1:7" ht="12.75">
      <c r="A66" s="26"/>
      <c r="B66" s="26"/>
      <c r="C66" s="17"/>
      <c r="D66" s="17"/>
      <c r="E66" s="17"/>
      <c r="F66" s="17"/>
      <c r="G66" s="17"/>
    </row>
    <row r="67" spans="1:7" ht="25.5" customHeight="1">
      <c r="A67" s="26"/>
      <c r="B67" s="26"/>
      <c r="C67" s="19" t="s">
        <v>124</v>
      </c>
      <c r="D67" s="19"/>
      <c r="E67" s="19"/>
      <c r="F67" s="19"/>
      <c r="G67" s="19"/>
    </row>
    <row r="68" spans="1:7" ht="12.75">
      <c r="A68" s="26"/>
      <c r="B68" s="26"/>
      <c r="C68" s="20" t="s">
        <v>125</v>
      </c>
      <c r="D68" s="20"/>
      <c r="E68" s="20"/>
      <c r="F68" s="20"/>
      <c r="G68" s="20"/>
    </row>
    <row r="69" spans="1:7" ht="12.75">
      <c r="A69" s="26"/>
      <c r="B69" s="26"/>
      <c r="C69" s="17"/>
      <c r="D69" s="17"/>
      <c r="E69" s="17"/>
      <c r="F69" s="17"/>
      <c r="G69" s="17"/>
    </row>
    <row r="70" spans="1:7" ht="18" customHeight="1">
      <c r="A70" s="26"/>
      <c r="B70" s="26"/>
      <c r="C70" s="20" t="s">
        <v>126</v>
      </c>
      <c r="D70" s="20"/>
      <c r="E70" s="20"/>
      <c r="F70" s="20"/>
      <c r="G70" s="20"/>
    </row>
    <row r="71" spans="1:7" ht="12.75">
      <c r="A71" s="26"/>
      <c r="B71" s="26"/>
      <c r="C71" s="17"/>
      <c r="D71" s="17"/>
      <c r="E71" s="17"/>
      <c r="F71" s="17"/>
      <c r="G71" s="17"/>
    </row>
    <row r="72" spans="1:7" ht="18" customHeight="1">
      <c r="A72" s="26"/>
      <c r="B72" s="26"/>
      <c r="C72" s="20" t="s">
        <v>127</v>
      </c>
      <c r="D72" s="20"/>
      <c r="E72" s="20"/>
      <c r="F72" s="20"/>
      <c r="G72" s="20"/>
    </row>
    <row r="73" spans="1:7" ht="12.75">
      <c r="A73" s="26"/>
      <c r="B73" s="26"/>
      <c r="C73" s="17"/>
      <c r="D73" s="17"/>
      <c r="E73" s="17"/>
      <c r="F73" s="17"/>
      <c r="G73" s="17"/>
    </row>
    <row r="74" spans="1:7" ht="18" customHeight="1">
      <c r="A74" s="26"/>
      <c r="B74" s="26"/>
      <c r="C74" s="20" t="s">
        <v>128</v>
      </c>
      <c r="D74" s="20"/>
      <c r="E74" s="20"/>
      <c r="F74" s="20"/>
      <c r="G74" s="20"/>
    </row>
    <row r="75" spans="1:7" ht="12.75">
      <c r="A75" s="26"/>
      <c r="B75" s="26"/>
      <c r="C75" s="17"/>
      <c r="D75" s="17"/>
      <c r="E75" s="17"/>
      <c r="F75" s="17"/>
      <c r="G75" s="17"/>
    </row>
    <row r="76" spans="1:5" ht="12.75">
      <c r="A76" s="26"/>
      <c r="B76" s="26"/>
      <c r="C76" s="8" t="s">
        <v>129</v>
      </c>
      <c r="D76" s="8" t="s">
        <v>130</v>
      </c>
      <c r="E76" s="8" t="s">
        <v>131</v>
      </c>
    </row>
    <row r="77" spans="1:7" ht="12.75">
      <c r="A77" s="26"/>
      <c r="B77" s="26"/>
      <c r="C77" s="24"/>
      <c r="D77" s="24"/>
      <c r="E77" s="24"/>
      <c r="F77" s="24"/>
      <c r="G77" s="24"/>
    </row>
    <row r="78" spans="1:7" ht="12.75">
      <c r="A78" s="26"/>
      <c r="B78" s="26"/>
      <c r="C78" s="12" t="s">
        <v>132</v>
      </c>
      <c r="D78" s="14" t="s">
        <v>133</v>
      </c>
      <c r="E78" s="9" t="s">
        <v>134</v>
      </c>
      <c r="F78" s="14" t="s">
        <v>133</v>
      </c>
      <c r="G78" s="9" t="s">
        <v>134</v>
      </c>
    </row>
    <row r="79" spans="1:7" ht="12.75">
      <c r="A79" s="26"/>
      <c r="B79" s="26"/>
      <c r="C79" s="13"/>
      <c r="D79" s="15"/>
      <c r="E79" s="10" t="s">
        <v>135</v>
      </c>
      <c r="F79" s="15"/>
      <c r="G79" s="10" t="s">
        <v>136</v>
      </c>
    </row>
    <row r="80" spans="1:7" ht="12.75">
      <c r="A80" s="26"/>
      <c r="B80" s="26"/>
      <c r="C80" s="9" t="s">
        <v>137</v>
      </c>
      <c r="D80" s="9" t="s">
        <v>142</v>
      </c>
      <c r="E80" s="9" t="s">
        <v>147</v>
      </c>
      <c r="F80" s="9" t="s">
        <v>142</v>
      </c>
      <c r="G80" s="9" t="s">
        <v>148</v>
      </c>
    </row>
    <row r="81" spans="1:7" ht="12.75">
      <c r="A81" s="26"/>
      <c r="B81" s="26"/>
      <c r="C81" s="11" t="s">
        <v>138</v>
      </c>
      <c r="D81" s="11" t="s">
        <v>143</v>
      </c>
      <c r="E81" s="11" t="s">
        <v>147</v>
      </c>
      <c r="F81" s="11" t="s">
        <v>143</v>
      </c>
      <c r="G81" s="11" t="s">
        <v>148</v>
      </c>
    </row>
    <row r="82" spans="1:7" ht="12.75">
      <c r="A82" s="26"/>
      <c r="B82" s="26"/>
      <c r="C82" s="11" t="s">
        <v>139</v>
      </c>
      <c r="D82" s="11" t="s">
        <v>144</v>
      </c>
      <c r="E82" s="11" t="s">
        <v>147</v>
      </c>
      <c r="F82" s="11" t="s">
        <v>144</v>
      </c>
      <c r="G82" s="11" t="s">
        <v>148</v>
      </c>
    </row>
    <row r="83" spans="1:7" ht="12.75">
      <c r="A83" s="26"/>
      <c r="B83" s="26"/>
      <c r="C83" s="11" t="s">
        <v>140</v>
      </c>
      <c r="D83" s="11" t="s">
        <v>145</v>
      </c>
      <c r="E83" s="11" t="s">
        <v>147</v>
      </c>
      <c r="F83" s="11" t="s">
        <v>145</v>
      </c>
      <c r="G83" s="11" t="s">
        <v>148</v>
      </c>
    </row>
    <row r="84" spans="1:7" ht="12.75">
      <c r="A84" s="26"/>
      <c r="B84" s="26"/>
      <c r="C84" s="10" t="s">
        <v>141</v>
      </c>
      <c r="D84" s="10" t="s">
        <v>146</v>
      </c>
      <c r="E84" s="10" t="s">
        <v>147</v>
      </c>
      <c r="F84" s="10" t="s">
        <v>146</v>
      </c>
      <c r="G84" s="10" t="s">
        <v>148</v>
      </c>
    </row>
    <row r="85" spans="1:7" ht="12.75">
      <c r="A85" s="26"/>
      <c r="B85" s="26"/>
      <c r="C85" s="9" t="s">
        <v>149</v>
      </c>
      <c r="D85" s="9" t="s">
        <v>154</v>
      </c>
      <c r="E85" s="9" t="s">
        <v>148</v>
      </c>
      <c r="F85" s="9" t="s">
        <v>154</v>
      </c>
      <c r="G85" s="9" t="s">
        <v>157</v>
      </c>
    </row>
    <row r="86" spans="1:7" ht="12.75">
      <c r="A86" s="26"/>
      <c r="B86" s="26"/>
      <c r="C86" s="11" t="s">
        <v>150</v>
      </c>
      <c r="D86" s="11" t="s">
        <v>154</v>
      </c>
      <c r="E86" s="11" t="s">
        <v>148</v>
      </c>
      <c r="F86" s="11" t="s">
        <v>154</v>
      </c>
      <c r="G86" s="11" t="s">
        <v>157</v>
      </c>
    </row>
    <row r="87" spans="1:7" ht="12.75">
      <c r="A87" s="26"/>
      <c r="B87" s="26"/>
      <c r="C87" s="11" t="s">
        <v>151</v>
      </c>
      <c r="D87" s="11" t="s">
        <v>155</v>
      </c>
      <c r="E87" s="11" t="s">
        <v>157</v>
      </c>
      <c r="F87" s="11" t="s">
        <v>155</v>
      </c>
      <c r="G87" s="11" t="s">
        <v>158</v>
      </c>
    </row>
    <row r="88" spans="1:7" ht="12.75">
      <c r="A88" s="26"/>
      <c r="B88" s="26"/>
      <c r="C88" s="11" t="s">
        <v>152</v>
      </c>
      <c r="D88" s="11" t="s">
        <v>156</v>
      </c>
      <c r="E88" s="11" t="s">
        <v>157</v>
      </c>
      <c r="F88" s="11" t="s">
        <v>156</v>
      </c>
      <c r="G88" s="11" t="s">
        <v>121</v>
      </c>
    </row>
    <row r="89" spans="1:7" ht="12.75">
      <c r="A89" s="26"/>
      <c r="B89" s="26"/>
      <c r="C89" s="10" t="s">
        <v>153</v>
      </c>
      <c r="D89" s="10" t="s">
        <v>156</v>
      </c>
      <c r="E89" s="10" t="s">
        <v>157</v>
      </c>
      <c r="F89" s="10" t="s">
        <v>156</v>
      </c>
      <c r="G89" s="10" t="s">
        <v>159</v>
      </c>
    </row>
    <row r="90" spans="1:7" ht="12.75">
      <c r="A90" s="26"/>
      <c r="B90" s="26"/>
      <c r="C90" s="25"/>
      <c r="D90" s="25"/>
      <c r="E90" s="25"/>
      <c r="F90" s="25"/>
      <c r="G90" s="25"/>
    </row>
    <row r="91" spans="1:7" ht="27" customHeight="1">
      <c r="A91" s="26"/>
      <c r="B91" s="26"/>
      <c r="C91" s="23" t="s">
        <v>160</v>
      </c>
      <c r="D91" s="23"/>
      <c r="E91" s="23"/>
      <c r="F91" s="23"/>
      <c r="G91" s="23"/>
    </row>
    <row r="92" spans="1:7" ht="12.75">
      <c r="A92" s="26"/>
      <c r="B92" s="26"/>
      <c r="C92" s="17"/>
      <c r="D92" s="17"/>
      <c r="E92" s="17"/>
      <c r="F92" s="17"/>
      <c r="G92" s="17"/>
    </row>
    <row r="93" spans="1:7" ht="25.5" customHeight="1">
      <c r="A93" s="26"/>
      <c r="B93" s="26"/>
      <c r="C93" s="19" t="s">
        <v>161</v>
      </c>
      <c r="D93" s="19"/>
      <c r="E93" s="19"/>
      <c r="F93" s="19"/>
      <c r="G93" s="19"/>
    </row>
    <row r="94" spans="1:7" ht="27" customHeight="1">
      <c r="A94" s="26"/>
      <c r="B94" s="26"/>
      <c r="C94" s="20" t="s">
        <v>162</v>
      </c>
      <c r="D94" s="20"/>
      <c r="E94" s="20"/>
      <c r="F94" s="20"/>
      <c r="G94" s="20"/>
    </row>
    <row r="95" spans="1:7" ht="12.75">
      <c r="A95" s="26"/>
      <c r="B95" s="26"/>
      <c r="C95" s="17"/>
      <c r="D95" s="17"/>
      <c r="E95" s="17"/>
      <c r="F95" s="17"/>
      <c r="G95" s="17"/>
    </row>
    <row r="96" spans="1:7" ht="18" customHeight="1">
      <c r="A96" s="26"/>
      <c r="B96" s="26"/>
      <c r="C96" s="20" t="s">
        <v>163</v>
      </c>
      <c r="D96" s="20"/>
      <c r="E96" s="20"/>
      <c r="F96" s="20"/>
      <c r="G96" s="20"/>
    </row>
    <row r="97" spans="1:7" ht="12.75">
      <c r="A97" s="26"/>
      <c r="B97" s="26"/>
      <c r="C97" s="17"/>
      <c r="D97" s="17"/>
      <c r="E97" s="17"/>
      <c r="F97" s="17"/>
      <c r="G97" s="17"/>
    </row>
    <row r="98" spans="1:7" ht="18" customHeight="1">
      <c r="A98" s="26"/>
      <c r="B98" s="26"/>
      <c r="C98" s="20" t="s">
        <v>164</v>
      </c>
      <c r="D98" s="20"/>
      <c r="E98" s="20"/>
      <c r="F98" s="20"/>
      <c r="G98" s="20"/>
    </row>
    <row r="99" spans="1:7" ht="12.75">
      <c r="A99" s="26"/>
      <c r="B99" s="26"/>
      <c r="C99" s="17"/>
      <c r="D99" s="17"/>
      <c r="E99" s="17"/>
      <c r="F99" s="17"/>
      <c r="G99" s="17"/>
    </row>
    <row r="100" spans="1:7" ht="18" customHeight="1">
      <c r="A100" s="26"/>
      <c r="B100" s="26"/>
      <c r="C100" s="20" t="s">
        <v>165</v>
      </c>
      <c r="D100" s="20"/>
      <c r="E100" s="20"/>
      <c r="F100" s="20"/>
      <c r="G100" s="20"/>
    </row>
    <row r="101" spans="1:7" ht="12.75">
      <c r="A101" s="26"/>
      <c r="B101" s="26"/>
      <c r="C101" s="17"/>
      <c r="D101" s="17"/>
      <c r="E101" s="17"/>
      <c r="F101" s="17"/>
      <c r="G101" s="17"/>
    </row>
    <row r="102" spans="1:7" ht="27" customHeight="1">
      <c r="A102" s="26"/>
      <c r="B102" s="26"/>
      <c r="C102" s="20" t="s">
        <v>166</v>
      </c>
      <c r="D102" s="20"/>
      <c r="E102" s="20"/>
      <c r="F102" s="20"/>
      <c r="G102" s="20"/>
    </row>
    <row r="103" spans="1:7" ht="12.75">
      <c r="A103" s="26"/>
      <c r="B103" s="26"/>
      <c r="C103" s="17"/>
      <c r="D103" s="17"/>
      <c r="E103" s="17"/>
      <c r="F103" s="17"/>
      <c r="G103" s="17"/>
    </row>
    <row r="104" spans="1:7" ht="18" customHeight="1">
      <c r="A104" s="26"/>
      <c r="B104" s="26"/>
      <c r="C104" s="20" t="s">
        <v>167</v>
      </c>
      <c r="D104" s="20"/>
      <c r="E104" s="20"/>
      <c r="F104" s="20"/>
      <c r="G104" s="20"/>
    </row>
  </sheetData>
  <mergeCells count="91">
    <mergeCell ref="C102:G102"/>
    <mergeCell ref="C103:G103"/>
    <mergeCell ref="C104:G104"/>
    <mergeCell ref="A1:A104"/>
    <mergeCell ref="B1:B104"/>
    <mergeCell ref="C98:G98"/>
    <mergeCell ref="C99:G99"/>
    <mergeCell ref="C100:G100"/>
    <mergeCell ref="C101:G101"/>
    <mergeCell ref="C94:G94"/>
    <mergeCell ref="C95:G95"/>
    <mergeCell ref="C96:G96"/>
    <mergeCell ref="C97:G97"/>
    <mergeCell ref="C90:G90"/>
    <mergeCell ref="C91:G91"/>
    <mergeCell ref="C92:G92"/>
    <mergeCell ref="C93:G93"/>
    <mergeCell ref="C73:G73"/>
    <mergeCell ref="C74:G74"/>
    <mergeCell ref="C75:G75"/>
    <mergeCell ref="C77:G77"/>
    <mergeCell ref="C69:G69"/>
    <mergeCell ref="C70:G70"/>
    <mergeCell ref="C71:G71"/>
    <mergeCell ref="C72:G72"/>
    <mergeCell ref="C65:G65"/>
    <mergeCell ref="C66:G66"/>
    <mergeCell ref="C67:G67"/>
    <mergeCell ref="C68:G68"/>
    <mergeCell ref="C56:G56"/>
    <mergeCell ref="C57:G57"/>
    <mergeCell ref="C59:G59"/>
    <mergeCell ref="C64:G64"/>
    <mergeCell ref="C52:G52"/>
    <mergeCell ref="C53:G53"/>
    <mergeCell ref="C54:G54"/>
    <mergeCell ref="C55:G55"/>
    <mergeCell ref="C48:G48"/>
    <mergeCell ref="C49:G49"/>
    <mergeCell ref="C50:G50"/>
    <mergeCell ref="C51:G51"/>
    <mergeCell ref="C44:G44"/>
    <mergeCell ref="C45:G45"/>
    <mergeCell ref="C46:G46"/>
    <mergeCell ref="C47:G47"/>
    <mergeCell ref="C40:G40"/>
    <mergeCell ref="C41:G41"/>
    <mergeCell ref="C42:G42"/>
    <mergeCell ref="C43:G43"/>
    <mergeCell ref="C36:G36"/>
    <mergeCell ref="C37:G37"/>
    <mergeCell ref="C38:G38"/>
    <mergeCell ref="C39:G39"/>
    <mergeCell ref="C32:G32"/>
    <mergeCell ref="C33:G33"/>
    <mergeCell ref="C34:G34"/>
    <mergeCell ref="C35:G35"/>
    <mergeCell ref="C28:G28"/>
    <mergeCell ref="C29:G29"/>
    <mergeCell ref="C30:G30"/>
    <mergeCell ref="C31:G31"/>
    <mergeCell ref="C24:G24"/>
    <mergeCell ref="C25:G25"/>
    <mergeCell ref="C26:G26"/>
    <mergeCell ref="C27:G27"/>
    <mergeCell ref="C20:G20"/>
    <mergeCell ref="C21:G21"/>
    <mergeCell ref="C22:G22"/>
    <mergeCell ref="C23:G23"/>
    <mergeCell ref="C16:G16"/>
    <mergeCell ref="C17:G17"/>
    <mergeCell ref="C18:G18"/>
    <mergeCell ref="C19:G19"/>
    <mergeCell ref="C12:G12"/>
    <mergeCell ref="C13:G13"/>
    <mergeCell ref="C14:G14"/>
    <mergeCell ref="C15:G15"/>
    <mergeCell ref="C8:G8"/>
    <mergeCell ref="C9:G9"/>
    <mergeCell ref="C10:G10"/>
    <mergeCell ref="C11:G11"/>
    <mergeCell ref="C78:C79"/>
    <mergeCell ref="D78:D79"/>
    <mergeCell ref="F78:F79"/>
    <mergeCell ref="C1:G1"/>
    <mergeCell ref="C2:G2"/>
    <mergeCell ref="C3:G3"/>
    <mergeCell ref="C4:G4"/>
    <mergeCell ref="C5:G5"/>
    <mergeCell ref="C6:G6"/>
    <mergeCell ref="C7:G7"/>
  </mergeCells>
  <hyperlinks>
    <hyperlink ref="C3" r:id="rId1" display="http://www.netdyredoktor.dk/sw3300.asp"/>
  </hyperlinks>
  <printOptions/>
  <pageMargins left="0.75" right="0.75" top="1" bottom="1" header="0" footer="0"/>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dc:creator>
  <cp:keywords/>
  <dc:description/>
  <cp:lastModifiedBy>Christine</cp:lastModifiedBy>
  <dcterms:created xsi:type="dcterms:W3CDTF">2008-06-11T19:41:20Z</dcterms:created>
  <dcterms:modified xsi:type="dcterms:W3CDTF">2008-06-22T08:28:36Z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